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240" windowWidth="15480" windowHeight="8820" tabRatio="576" firstSheet="0" activeTab="1"/>
  </bookViews>
  <sheets>
    <sheet name="ODT&lt;40%" sheetId="1" r:id="rId1"/>
    <sheet name="ONT" sheetId="2" r:id="rId2"/>
    <sheet name="NN" sheetId="3" r:id="rId3"/>
  </sheets>
  <definedNames>
    <definedName name="_xlnm.Print_Area" localSheetId="1">'ONT'!$A$1:$G$172</definedName>
    <definedName name="_xlnm.Print_Titles" localSheetId="0">'ODT&lt;40%'!$4:$6</definedName>
    <definedName name="_xlnm.Print_Titles" localSheetId="1">'ONT'!$4:$6</definedName>
  </definedNames>
  <calcPr fullCalcOnLoad="1"/>
</workbook>
</file>

<file path=xl/comments1.xml><?xml version="1.0" encoding="utf-8"?>
<comments xmlns="http://schemas.openxmlformats.org/spreadsheetml/2006/main">
  <authors>
    <author>Admin</author>
  </authors>
  <commentList>
    <comment ref="B209" authorId="0">
      <text>
        <r>
          <rPr>
            <b/>
            <sz val="9"/>
            <rFont val="Tahoma"/>
            <family val="2"/>
          </rPr>
          <t>Admin:</t>
        </r>
        <r>
          <rPr>
            <sz val="9"/>
            <rFont val="Tahoma"/>
            <family val="2"/>
          </rPr>
          <t xml:space="preserve">
A Tiến bổ sung 23-12</t>
        </r>
      </text>
    </comment>
    <comment ref="B210" authorId="0">
      <text>
        <r>
          <rPr>
            <b/>
            <sz val="9"/>
            <rFont val="Tahoma"/>
            <family val="2"/>
          </rPr>
          <t>Admin:</t>
        </r>
        <r>
          <rPr>
            <sz val="9"/>
            <rFont val="Tahoma"/>
            <family val="2"/>
          </rPr>
          <t xml:space="preserve">
A Tiến bổ sung 23-12</t>
        </r>
      </text>
    </comment>
    <comment ref="G182" authorId="0">
      <text>
        <r>
          <rPr>
            <b/>
            <sz val="9"/>
            <rFont val="Tahoma"/>
            <family val="2"/>
          </rPr>
          <t>Admin:</t>
        </r>
        <r>
          <rPr>
            <sz val="9"/>
            <rFont val="Tahoma"/>
            <family val="2"/>
          </rPr>
          <t xml:space="preserve">
A Tiến 23-12</t>
        </r>
      </text>
    </comment>
  </commentList>
</comments>
</file>

<file path=xl/comments2.xml><?xml version="1.0" encoding="utf-8"?>
<comments xmlns="http://schemas.openxmlformats.org/spreadsheetml/2006/main">
  <authors>
    <author>Admin</author>
  </authors>
  <commentList>
    <comment ref="E54" authorId="0">
      <text>
        <r>
          <rPr>
            <b/>
            <sz val="9"/>
            <rFont val="Tahoma"/>
            <family val="2"/>
          </rPr>
          <t>Admin:</t>
        </r>
        <r>
          <rPr>
            <sz val="9"/>
            <rFont val="Tahoma"/>
            <family val="2"/>
          </rPr>
          <t xml:space="preserve">
A Tiến</t>
        </r>
      </text>
    </comment>
  </commentList>
</comments>
</file>

<file path=xl/sharedStrings.xml><?xml version="1.0" encoding="utf-8"?>
<sst xmlns="http://schemas.openxmlformats.org/spreadsheetml/2006/main" count="672" uniqueCount="433">
  <si>
    <t>STT</t>
  </si>
  <si>
    <t>VT1</t>
  </si>
  <si>
    <t>VT2</t>
  </si>
  <si>
    <t>VT3</t>
  </si>
  <si>
    <t>Tên đơn vị hành chính</t>
  </si>
  <si>
    <t>Đoạn đường</t>
  </si>
  <si>
    <t>I</t>
  </si>
  <si>
    <t>a</t>
  </si>
  <si>
    <t>b</t>
  </si>
  <si>
    <t>Tại các xã</t>
  </si>
  <si>
    <t>II</t>
  </si>
  <si>
    <t>Đất ruộng lúa 2 vụ</t>
  </si>
  <si>
    <t>Đất ruộng còn lại</t>
  </si>
  <si>
    <t>-</t>
  </si>
  <si>
    <t>A</t>
  </si>
  <si>
    <t>B</t>
  </si>
  <si>
    <t>C</t>
  </si>
  <si>
    <t>D</t>
  </si>
  <si>
    <t>Toàn bộ</t>
  </si>
  <si>
    <t>Phan Bội Châu</t>
  </si>
  <si>
    <t>Trường Chinh</t>
  </si>
  <si>
    <t>Tô Vĩnh Diện</t>
  </si>
  <si>
    <t>A Dừa</t>
  </si>
  <si>
    <t>Đoàn Thị Điểm</t>
  </si>
  <si>
    <t>Trần Văn Hai</t>
  </si>
  <si>
    <t>A Khanh</t>
  </si>
  <si>
    <t>Cù Chính Lan</t>
  </si>
  <si>
    <t>Hàm Nghi</t>
  </si>
  <si>
    <t>Lê Hồng Phong</t>
  </si>
  <si>
    <t>Ngô Quyền</t>
  </si>
  <si>
    <t>Lê Hữu Trác</t>
  </si>
  <si>
    <t>Nguyễn Trãi</t>
  </si>
  <si>
    <t>Lý Tự Trọng</t>
  </si>
  <si>
    <t>Hai Bà Trưng</t>
  </si>
  <si>
    <t>Đào Duy Từ</t>
  </si>
  <si>
    <t>Hùng Vương</t>
  </si>
  <si>
    <t>Ghi chú</t>
  </si>
  <si>
    <t>Giá đất hiện hành
2015 - 2019</t>
  </si>
  <si>
    <t>Quy định về chiều sâu của mỗi vị trí lô đất: Chiều sâu của mỗi vị trí lô đất được tính bằng 50m, trên 50m tính chuyển thành vị trí thấp hơn liền kề.</t>
  </si>
  <si>
    <t>Đ</t>
  </si>
  <si>
    <t>Giá đất sử dụng cho hoạt động thăm dò, khai thác khoáng sản, khai thác nguyên liệu để sản xuất vật liệu xây dựng</t>
  </si>
  <si>
    <t>Giá cho thuê mặt nước áp dụng cho hoạt động khai thác khoáng sản</t>
  </si>
  <si>
    <t>Giá đất vườn, ao trong cùng thửa đất có nhà ở nhưng không được xác định là đất ở, nằm xen kẽ trong khu vực đất ở tại nông thôn</t>
  </si>
  <si>
    <t>E</t>
  </si>
  <si>
    <t>Trục đường chính Quốc lộ 14:</t>
  </si>
  <si>
    <t>Trường Chinh (ranh giới xã Hà Mòn) đến Quang Trung</t>
  </si>
  <si>
    <t>Quang Trung đến cầu Đăk Ui</t>
  </si>
  <si>
    <t>Cầu Đăk Ui đến Chu Văn An</t>
  </si>
  <si>
    <t>Chu Văn An đến  Hai Bà Trưng</t>
  </si>
  <si>
    <t>Hai Bà Trưng đến Hoàng Thị Loan</t>
  </si>
  <si>
    <t>Hoàng Thị Loan đến Bùi Thị Xuân</t>
  </si>
  <si>
    <t>Bùi Thị Xuân đến Nguyễn Khuyến</t>
  </si>
  <si>
    <t>Nguyễn Khuyến đến hết xăng dầu Bình Dương</t>
  </si>
  <si>
    <t>Xăng dầu Bình Dương đến nhà ông Thuận Yến</t>
  </si>
  <si>
    <t>Nhà ông Thuận Yến đến giáp ranh giới xã Đăk Mar</t>
  </si>
  <si>
    <t>Khu Trung tâm Chính trị:</t>
  </si>
  <si>
    <t>Hà Huy Tập</t>
  </si>
  <si>
    <t>Nguyễn Văn Cừ</t>
  </si>
  <si>
    <t>Hoàng Văn Thụ</t>
  </si>
  <si>
    <t>Ngô Gia Tự</t>
  </si>
  <si>
    <t>Hùng Vương đến Hà Huy Tập</t>
  </si>
  <si>
    <t>Hà Huy Tập đến Nguyễn Văn Cừ</t>
  </si>
  <si>
    <t>Nguyễn Văn Cừ đến Ngô Gia Tự</t>
  </si>
  <si>
    <t>Lê Lai</t>
  </si>
  <si>
    <t>Quang Trung (phía tây)</t>
  </si>
  <si>
    <t>Hùng Vương đến Lý Thái Tổ</t>
  </si>
  <si>
    <t>Quang Trung (phía đông)</t>
  </si>
  <si>
    <t>Hùng Vương đến Ngô Gia Tự</t>
  </si>
  <si>
    <t>Hùng vương đến Phan Bội Châu</t>
  </si>
  <si>
    <t>Phan Bội Châu đến Lý Thái Tổ</t>
  </si>
  <si>
    <t>Ngô Đăng</t>
  </si>
  <si>
    <t>Hồ Xuân Hương</t>
  </si>
  <si>
    <t>III</t>
  </si>
  <si>
    <t>Khu mở rộng phía tây Quốc lộ 14:</t>
  </si>
  <si>
    <t>Đường 24/3</t>
  </si>
  <si>
    <t>Hùng Vương đến Trương Hán Siêu</t>
  </si>
  <si>
    <t>Đường QH số 1 đến hết đường 24/3</t>
  </si>
  <si>
    <t>Đường 24/3 (đoạn cuối đường)</t>
  </si>
  <si>
    <t>Phạm Ngũ Lão</t>
  </si>
  <si>
    <t>Nguyễn Bỉnh Khiêm</t>
  </si>
  <si>
    <t>Trường Chinh đến Nguyễn Thiện Thuật</t>
  </si>
  <si>
    <t>Trương Hán Siêu</t>
  </si>
  <si>
    <t>Trường Chinh đến Nguyễn Thượng Hiền</t>
  </si>
  <si>
    <t>Nguyễn Thượng Hiền đến Nguyễn Thiện Thuật</t>
  </si>
  <si>
    <t>Nguyễn Thiện Thuật</t>
  </si>
  <si>
    <t>Sư Vạn Hạnh</t>
  </si>
  <si>
    <t>Phạm Ngũ Lão đến Trương Hán Siêu</t>
  </si>
  <si>
    <t>Trương Hán Siêu đến Tô Hiến Thành</t>
  </si>
  <si>
    <t>Tô Hiến Thành đến giáp đất cà phê</t>
  </si>
  <si>
    <t>Nguyễn Thượng Hiền</t>
  </si>
  <si>
    <t>Phạm Ngũ Lão đến Nguyễn Bỉnh Khiêm</t>
  </si>
  <si>
    <t>Nguyễn Bỉnh Khiêm đến Tô Hiến Thành</t>
  </si>
  <si>
    <t>Tô Hiến Thành đến giáp đất công ty TNHH MTV cà phê 731</t>
  </si>
  <si>
    <t>Tô Hiến Thành đến giáp ranh xã Hà Mòn</t>
  </si>
  <si>
    <t>Ngô Thì Nhậm</t>
  </si>
  <si>
    <t>Trần Khánh Dư</t>
  </si>
  <si>
    <t>Trương Hán Siêu đến Ngô Tiến Dũng</t>
  </si>
  <si>
    <t>Ngô Tiến Dũng đến Tô Hiến Thành</t>
  </si>
  <si>
    <t>Ngô Tiến Dũng</t>
  </si>
  <si>
    <t>Ngô Thì Nhậm đến Trần Khánh Dư</t>
  </si>
  <si>
    <t>Ngô Thì Nhậm đến Trường Chinh</t>
  </si>
  <si>
    <t>Tô Hiến Thành</t>
  </si>
  <si>
    <t>Trường Chinh đến Lý Tự Trọng</t>
  </si>
  <si>
    <t>Lý Tự Trọng đến đường 24/3</t>
  </si>
  <si>
    <t>Đường 24/3 đến đất cà phê</t>
  </si>
  <si>
    <t>Đường QH số 1</t>
  </si>
  <si>
    <t>Đường QH số 2</t>
  </si>
  <si>
    <t>IV</t>
  </si>
  <si>
    <t>Khu vực tổ dân phố 4B (Cống ba lỗ)</t>
  </si>
  <si>
    <t>Đinh Công Tráng</t>
  </si>
  <si>
    <t>Hùng Vương đến Ngô Quyền</t>
  </si>
  <si>
    <t>Ngô Quyền đến Lê Quý Đôn</t>
  </si>
  <si>
    <t>Lê Quý Đôn đến Võ Văn Dũng</t>
  </si>
  <si>
    <t>Hùng Vương đến ngã ba Lê Văn Tám và Lê Quý Đôn</t>
  </si>
  <si>
    <t>Lê Văn Tám</t>
  </si>
  <si>
    <t>Lê Hồng Phong đến Võ Văn Dũng</t>
  </si>
  <si>
    <t>Lê Quý Đôn</t>
  </si>
  <si>
    <t>Lê Hồng Phong đến giáp đường quy hoạch</t>
  </si>
  <si>
    <t>Phù Đổng</t>
  </si>
  <si>
    <t>Lê Văn Tám đến giáp đường QH</t>
  </si>
  <si>
    <t>Võ Văn Dũng</t>
  </si>
  <si>
    <t>Hùng Vương đến hết trường THPT Nguyễn Tất Thành</t>
  </si>
  <si>
    <t>Trường THPT Nguyễn Tất Thành đến phần đất nhà ông Dương Trọng Khanh</t>
  </si>
  <si>
    <t>Võ Văn Dũng đến Lê Hồng Phong</t>
  </si>
  <si>
    <t>Lê Hồng Phong đến Đinh Công Tráng</t>
  </si>
  <si>
    <t>V</t>
  </si>
  <si>
    <t>Khu Trung tâm thương mại</t>
  </si>
  <si>
    <t>Bạch Đằng</t>
  </si>
  <si>
    <t>Chu Văn An</t>
  </si>
  <si>
    <t>Hùng Vương đến Nguyễn Trãi</t>
  </si>
  <si>
    <t>Nguyễn Trãi đến hết phần đất nhà ông Nguyễn Văn Hùng</t>
  </si>
  <si>
    <t>Đất nhà bà Thanh (ngã ba đường quy hoạch) đến hết phần đất nhà ông Đán</t>
  </si>
  <si>
    <t>Phan Huy Chú</t>
  </si>
  <si>
    <t>Lê Chân</t>
  </si>
  <si>
    <t>Yết Kiêu</t>
  </si>
  <si>
    <t>Ngô Mây</t>
  </si>
  <si>
    <t>Huỳnh Đăng Thơ</t>
  </si>
  <si>
    <t>A Gió</t>
  </si>
  <si>
    <t>Nguyễn Văn Hoàng</t>
  </si>
  <si>
    <t>Kim Đồng</t>
  </si>
  <si>
    <t>Nguyễn Chí Thanh</t>
  </si>
  <si>
    <t>Hai Bà Trưng đến Nguyễn Chí Thanh</t>
  </si>
  <si>
    <t>Lý Thái Tổ</t>
  </si>
  <si>
    <t>Nguyễn Thị Minh Khai đến Hai Bà Trưng</t>
  </si>
  <si>
    <t>Nguyễn Chí Thanh đến Kim Đồng</t>
  </si>
  <si>
    <t>Lý Thái Tổ đến Cù Chính Lan</t>
  </si>
  <si>
    <t>Nguyễn Trãi đến đường QH số 1</t>
  </si>
  <si>
    <t>Trần Quốc Toản</t>
  </si>
  <si>
    <t>Nguyễn Sinh Sắc</t>
  </si>
  <si>
    <t>Trương Quang Trọng</t>
  </si>
  <si>
    <t>Nguyễn Chí Thanh đến Hai Bà Trưng</t>
  </si>
  <si>
    <t>Hai Bà Trưng đến Nguyễn Thị Minh Khai</t>
  </si>
  <si>
    <t>Nguyễn Thị Minh Khai đến Đào Duy Từ</t>
  </si>
  <si>
    <t>Trần Nhân Tông</t>
  </si>
  <si>
    <t>Hùng Vương đến Nguyễn Sinh Sắc</t>
  </si>
  <si>
    <t>Nguyễn Sinh Sắc đến Nguyễn Trãi</t>
  </si>
  <si>
    <t>Đường QH số 1 đến đường QH số 2</t>
  </si>
  <si>
    <t>Đường  QH số 1 TDP 7 (khu vực Nguyễn Trãi)</t>
  </si>
  <si>
    <t>Đường QH số 2 TDP 7 (khu vực Nguyễn Trãi)</t>
  </si>
  <si>
    <t>Trần Quang Khải</t>
  </si>
  <si>
    <t>Nguyễn Thị Minh Khai</t>
  </si>
  <si>
    <t>Hùng Vương đến Bà Triệu</t>
  </si>
  <si>
    <t>Bà Triệu đến Cù Chính Lan</t>
  </si>
  <si>
    <t>Hoàng Thị Loan</t>
  </si>
  <si>
    <t>Bùi Thị Xuân</t>
  </si>
  <si>
    <t>Hùng Vương đến Cù Chính Lan</t>
  </si>
  <si>
    <t>Bà Triệu</t>
  </si>
  <si>
    <t>Nguyễn Thị Minh Khai đến Bùi Thị Xuân</t>
  </si>
  <si>
    <t>Bùi Thị Xuân đến Đào Duy Từ</t>
  </si>
  <si>
    <t>Nguyễn Trãi đến hết khu dân cư</t>
  </si>
  <si>
    <t>Nguyễn Khuyến</t>
  </si>
  <si>
    <t>Hùng Vương đến hết đất nhà hàng Tây Nguyên</t>
  </si>
  <si>
    <t>Các đường còn lại</t>
  </si>
  <si>
    <t>Đường từ sau phần đất nhà ông Phan Quang Vinh đến giáp đường Nguyễn Trãi</t>
  </si>
  <si>
    <t>Xã Hà Mòn</t>
  </si>
  <si>
    <t>Quốc lộ 14</t>
  </si>
  <si>
    <t>Tỉnh lộ 671</t>
  </si>
  <si>
    <t xml:space="preserve">Đường thôn Quyết Thắng </t>
  </si>
  <si>
    <t>Đoạn từ ngã ba xã Hà Mòn vào thôn Hải Nguyên</t>
  </si>
  <si>
    <t>Các đường trong khu quy hoạch</t>
  </si>
  <si>
    <t>Đường Nguyễn Bỉnh Khiêm</t>
  </si>
  <si>
    <t>Đường Ngô Tiến Dũng</t>
  </si>
  <si>
    <t>Đường Phạm Ngọc Thạch</t>
  </si>
  <si>
    <t>Đường Trương Định</t>
  </si>
  <si>
    <t>Đường Lê Văn Hiến</t>
  </si>
  <si>
    <t>Từ giáp ranh xã Hà Mòn đến hết phần đất nhà bà Nguyễn Thị Mến (thôn 3)</t>
  </si>
  <si>
    <t>Từ hết đất ngã tư vào thôn 4 đến hết phần đất ông Phan Văn Tẩn (thôn 1B)</t>
  </si>
  <si>
    <t>Từ hết phần đất ông Phan Văn Tẩn đến ranh giới thành phố Kon Tum</t>
  </si>
  <si>
    <t>Từ hết đất nhà ông Võ Đức Kính đến cầu Đăk Xít thôn 7</t>
  </si>
  <si>
    <t>Từ cầu Đăk Xít đến hết thôn 10 (Đăk Chót)</t>
  </si>
  <si>
    <t>Từ sau nhà ông Nguyễn Lưu đến hết đường chính thôn 3</t>
  </si>
  <si>
    <t>Từ đất nhà ông Lê Tấn Tĩnh thôn 6 đến hết đất nhà ông Nguyễn Thanh Hiệp</t>
  </si>
  <si>
    <t>Tất cả các đường chính của thôn 2</t>
  </si>
  <si>
    <t>Sau UBND xã Đăk La đến hết đất nhà ông Trần Văn Minh</t>
  </si>
  <si>
    <t>Sau phần đất nhà ông Trần Xuân Thanh đến hết đất nhà ông Trần Đức Danh</t>
  </si>
  <si>
    <t>Sau hội trường cũ thôn 1B đến trạm trộn bê tông</t>
  </si>
  <si>
    <t>Từ ngã ba nhà ông Nguyễn Văn Uốt đến hết đất nhà ông Phạm Văn Lộc thôn 1B</t>
  </si>
  <si>
    <t>Tất cả các đường còn lại.</t>
  </si>
  <si>
    <t>Xã Đăk Mar</t>
  </si>
  <si>
    <t>Các đường còn lại.</t>
  </si>
  <si>
    <t>Đoạn từ đường vào nghĩa địa xã đến đường vào mỏ đá (đường lô 2)</t>
  </si>
  <si>
    <t>Các đường quy hoạch khu thị tứ</t>
  </si>
  <si>
    <t>Đoạn từ tỉnh lộ 677 đến đất trụ sở của Chi nhánh Công ty Cà phê Đắk Ui I (cũ)</t>
  </si>
  <si>
    <t>Khu quy hoạch 3.7</t>
  </si>
  <si>
    <t>Đường Quy hoạch số 1 (song song QL 14)</t>
  </si>
  <si>
    <t>Đường Quy hoạch số 2 (song song với đường QH số 1)</t>
  </si>
  <si>
    <t>Đường Quy hoạch số 3 (song song với đường QH số 2)</t>
  </si>
  <si>
    <t>Đường Quy hoạch số 4 (song song với đường QH số 3)</t>
  </si>
  <si>
    <t>Đường Quy hoạch số 5 (song song với đường QH số 4)</t>
  </si>
  <si>
    <t>Đường Quy hoạch số 6 (song song với đường QH số 5)</t>
  </si>
  <si>
    <t>Đường Quy hoạch số 7 (đoạn từ đường QH số 1 đến giáp đường QH số 3)</t>
  </si>
  <si>
    <t>Đường Quy hoạch số 7 (đoạn từ đường QH số 3 đến hết đường)</t>
  </si>
  <si>
    <t>Đường Quy hoạch số 8 (đoạn từ đường QH số 1 đến giáp đường QH số 3)</t>
  </si>
  <si>
    <t>Đường Quy hoạch số 8 (đoạn từ đường QH số 3 đến hết đường)</t>
  </si>
  <si>
    <t>Đường Quy hoạch số 9 (đoạn từ đường QH số 1 đến giáp đường QH số 3)</t>
  </si>
  <si>
    <t>Đường Quy hoạch số 9 (đoạn từ đường QH số 3 đến hết đường)</t>
  </si>
  <si>
    <t>Đường Quy hoạch số 10 (đoạn từ đường QH số 1 đến giáp đường QH số 3)</t>
  </si>
  <si>
    <t>Đường Quy hoạch số 10 (đoạn từ đường QH số 3 đến hết đường)</t>
  </si>
  <si>
    <t>Đường Quy hoạch số 11 (đoạn từ đường QH số 1 đến giáp đường QH số 3)</t>
  </si>
  <si>
    <t>Đường Quy hoạch số 11 (từ đường QH số 3 đến hết đường)</t>
  </si>
  <si>
    <t>VI</t>
  </si>
  <si>
    <t>Xã Đăk Pxi:</t>
  </si>
  <si>
    <t>Xã Ngọc Wang</t>
  </si>
  <si>
    <t>IX</t>
  </si>
  <si>
    <t>Xã Đắk Long</t>
  </si>
  <si>
    <t>Trục giao thông tỉnh lộ 677</t>
  </si>
  <si>
    <t>Xã Đăk Ngọk</t>
  </si>
  <si>
    <t>Đoạn đường từ hết đất nhà ông Ngô Hữu Thiệt đến cầu tràn (thôn 7)</t>
  </si>
  <si>
    <t>Đoạn đường từ cầu tràn (thôn 7) đến giáp kênh Nam</t>
  </si>
  <si>
    <t>Từ ngã ba vào đập Đăk Uy đến cầu Đăk Peng (ranh giới Đăk Ui)</t>
  </si>
  <si>
    <t>Tại xã Đăk Ui</t>
  </si>
  <si>
    <t>Đường Hai Bà Trưng nối dài</t>
  </si>
  <si>
    <r>
      <t xml:space="preserve">Đoạn từ đường quy hoạch số 2 đến nhà Ông Còi </t>
    </r>
    <r>
      <rPr>
        <i/>
        <sz val="12"/>
        <rFont val="Times New Roman"/>
        <family val="1"/>
      </rPr>
      <t>(với tổng chiều dài đoạn đường 360m)</t>
    </r>
  </si>
  <si>
    <t>Đường khu dân cư tại tổ dân phố 9</t>
  </si>
  <si>
    <r>
      <t xml:space="preserve">Phía trước Trung tâm dạy nghề và Giáo dục thường xuyên huyện </t>
    </r>
    <r>
      <rPr>
        <i/>
        <sz val="12"/>
        <rFont val="Times New Roman"/>
        <family val="1"/>
      </rPr>
      <t>(với tổng chiều dài đoạn đường 811m)</t>
    </r>
  </si>
  <si>
    <t>Giá đất sử dụng cho hoạt động thăm dò, khai thác khoáng sản, khai thác nguyên liệu để sản xuất vật liệu xây dựng, làm đồ gốm</t>
  </si>
  <si>
    <t>U Rê</t>
  </si>
  <si>
    <t>Võ Thị Sáu</t>
  </si>
  <si>
    <t>Huỳnh Thúc Kháng</t>
  </si>
  <si>
    <r>
      <t>ĐVT: 1000 đồng/m</t>
    </r>
    <r>
      <rPr>
        <i/>
        <vertAlign val="superscript"/>
        <sz val="12"/>
        <rFont val="Times New Roman"/>
        <family val="1"/>
      </rPr>
      <t>2</t>
    </r>
  </si>
  <si>
    <t>Giá đất vườn, ao (đất nông nghiệp) trong cùng thửa đất có nhà ở nhưng không được xác định là đất ở, nằm xen kẽ trong khu vực đất ở tại đô thị</t>
  </si>
  <si>
    <t>Bổ sung</t>
  </si>
  <si>
    <t>Phía Đông quốc lộ 14:</t>
  </si>
  <si>
    <t>Đường tránh lũ</t>
  </si>
  <si>
    <t>Cù Chính Lan đến hết khu vực làng nghề</t>
  </si>
  <si>
    <t>Các đường, đoạn đường chưa có tên</t>
  </si>
  <si>
    <t>Hẻm sau chợ</t>
  </si>
  <si>
    <t>Các vị trí đất ở còn lại trên địa bàn thị trấn</t>
  </si>
  <si>
    <t>Nguyễn Du</t>
  </si>
  <si>
    <t>Lý Thái Tổ đến cổng chào thôn Long Loi</t>
  </si>
  <si>
    <t>Từ cổng chào thôn Long Loi đến hết thôn Long Loi</t>
  </si>
  <si>
    <t>Ngô Gia Tự đến hết phần đất nhà ông Trịnh Công Giang ( tổ dân phố 1)</t>
  </si>
  <si>
    <t>Từ hết phần đất nhà ông Trịnh Công Giang ( tổ dân phố 1) đến cổng chào tổ dân phố 11</t>
  </si>
  <si>
    <t>Từ cổng chào tổ dân phố 11 đến giáp ranh giới xã Đăk Ngọk</t>
  </si>
  <si>
    <t>Lý Thái Tổ đến ngã tư đường tổ dân phố 2a</t>
  </si>
  <si>
    <t>Trương Hán Siêu đến đường QH số 1</t>
  </si>
  <si>
    <t>Ngã ba đường 24/3 đến hết sân vận động tổ dân phố 2b</t>
  </si>
  <si>
    <t>Từ hết sân vận động tổ dân phố 2b đến đường Quang Trung</t>
  </si>
  <si>
    <t>Ngã ba đường 24/3 đến hết trường THPT Trần Quốc Tuấn</t>
  </si>
  <si>
    <t>Từ hết trường THPT Trần Quốc Tuấn đến NTND huyện Đăk Hà</t>
  </si>
  <si>
    <t xml:space="preserve">Toàn bộ </t>
  </si>
  <si>
    <t>Từ hết phần đất nhà ông Dương Trọng Khanh đến hết khu dân cư</t>
  </si>
  <si>
    <t xml:space="preserve">Các vị trí còn lại </t>
  </si>
  <si>
    <t>Hai Bà Trưng đến giáp đường QH Trần Quang Khải</t>
  </si>
  <si>
    <t>Hùng Vương đến trường tiểu học Nguyễn Bá Ngọc</t>
  </si>
  <si>
    <t>Từ Trường tiểu học Nguyễn Bá Ngọc đến hết lô cà phê Công ty TNHH MTV cà phê 734 (đường đi đồng ruộng)</t>
  </si>
  <si>
    <t>Đường từ sau phần đất nhà ông Cầm Ngọc Tú (quán Thanh Nga) đến đường Hai Bà Trưng</t>
  </si>
  <si>
    <t>Hẻm từ sau TT Y tế đến đường Cù Chính Lan</t>
  </si>
  <si>
    <t xml:space="preserve">Đoạn từ giáp ranh đất thị trấn phía nam đến trụ sở Trạm bảo vệ thực vật </t>
  </si>
  <si>
    <t xml:space="preserve">Đường Lê Lợi nối dài </t>
  </si>
  <si>
    <t>Đoạn từ ngã ba xã Hà Mòn đến giáp đất nhà ông Đào Anh Thư</t>
  </si>
  <si>
    <t xml:space="preserve">Đoạn từ đất nhà ông Đào Anh Thư đến hết ngã ba đường đi thôn 4 </t>
  </si>
  <si>
    <t>Đoạn từ ngã ba thôn Hải Nguyên đi vào thôn Bình Minh</t>
  </si>
  <si>
    <t>Đoạn từ Hùng Vương đến đường Ngô Tiến Dũng</t>
  </si>
  <si>
    <t xml:space="preserve">Đoạn từ đường Ngô Tiến Dũng đến đường Lê Văn Hiến </t>
  </si>
  <si>
    <t>Đoạn từ đường Lê Văn Hiến đến hết đất tạo vốn</t>
  </si>
  <si>
    <t>Đoạn từ ngã ba xóm 3 thôn Thống Nhất đến ngã ba Hà Mòn (phía tây đường)</t>
  </si>
  <si>
    <t>Hẻm: Từ nhà ông Hoàng Văn Bút đến đường QH số 1</t>
  </si>
  <si>
    <t>Đoạn từ hết phần nhà ông Dương Văn Dỹ - hết đất thôn 3 (bên mương thủy lợi)</t>
  </si>
  <si>
    <t>Đoạn từ hết phần đất nhà ông Uông Hai đến hết đất nhà ông Võ Thái Sơn</t>
  </si>
  <si>
    <t>Đoạn từ ngã ba đường đi thôn 4 đến hết phần đất nhà ông Uông Hai</t>
  </si>
  <si>
    <t>+</t>
  </si>
  <si>
    <t>Đoạn từ cầu Tua Team - Đến hết nhà ông Nguyễn Trọng Nghĩa</t>
  </si>
  <si>
    <t>Đoạn từ hết nhà ông Nguyễn Trọng Nghĩa - Đến ranh giới xã Đăk Pxi</t>
  </si>
  <si>
    <t>Đoạn từ giáp ranh giới xã Diên Bình (huyện Đăk Tô) - Đến cầu Đăk Pơ Ê (thôn Kon Đao Yốp)</t>
  </si>
  <si>
    <t>Đoạn từ giáp ranh xã Đăk Long - Đến hết đất thôn Đăk Rơ Vang</t>
  </si>
  <si>
    <t>Đoạn từ hết đất thôn Đăk Rơ Vang - Đến hết đường tránh lũ</t>
  </si>
  <si>
    <t>Đường tỉnh lộ 671:</t>
  </si>
  <si>
    <t>Đoạn đường từ sau nhà ông Lê Văn Tính (đường dây 500kV) đến giáp đất Công ty Cà phê 704</t>
  </si>
  <si>
    <t>Đường từ nhà ông Lê Văn Tính (đường dây 500kV) đến giáp Công ty Cà phê 704</t>
  </si>
  <si>
    <t>VII</t>
  </si>
  <si>
    <t>VIII</t>
  </si>
  <si>
    <t>X</t>
  </si>
  <si>
    <t>Các đường còn lại trong khu vực làng nghề</t>
  </si>
  <si>
    <t>Nguyễn Thiện Thuật đến đường 24/3</t>
  </si>
  <si>
    <t>Nguyễn Thiện Thuật đến Phạm Ngũ Lão</t>
  </si>
  <si>
    <t>Đất nhà hàng Tây Nguyên đến đường vào trường nghề</t>
  </si>
  <si>
    <t>Từ đường vào trường nghề đến ranh giới xã Đăk Ngọk</t>
  </si>
  <si>
    <t>Đường từ sau phần đất nhà ông Ngà tổ 7 đến giáp đường Nguyễn Trãi</t>
  </si>
  <si>
    <t>Tỉnh lộ 671: Đoạn từ ngã ba 3 xã đến ranh giới xã Ngọc Wang</t>
  </si>
  <si>
    <t>G</t>
  </si>
  <si>
    <t>Đường quy hoạch</t>
  </si>
  <si>
    <t>Lý Thường Kiệt</t>
  </si>
  <si>
    <t>Trần Nhân Tông đến Hai Bà Trưng</t>
  </si>
  <si>
    <t>Nguyễn Trãi đến đường QH số 2</t>
  </si>
  <si>
    <t>H</t>
  </si>
  <si>
    <t>Mẫu số 15</t>
  </si>
  <si>
    <t>Giá đất đề xuất
giai đoạn 2020 - 2024</t>
  </si>
  <si>
    <t>A Ninh</t>
  </si>
  <si>
    <t>Từ sau đất nhà ông Nguyễn Văn Hùng đến ngã tư cổng chào TDP 10</t>
  </si>
  <si>
    <t>Ngã tư cổng chào TDP  10 đến hết phần đất nhà bà Thanh (ngã ba đường quy hoạch)</t>
  </si>
  <si>
    <t>Lý Thái Tổ đến nhà ông Hoàng Sỹ Dân (TDP  3a)</t>
  </si>
  <si>
    <t>Cù Chính Lan đến hết phần đất nhà ông Tạ Văn Hạnh (TDP  3b)</t>
  </si>
  <si>
    <t>Đoạn từ đường QH số 2 đến ngã tư đường QH TDP  10</t>
  </si>
  <si>
    <t>Đoạn từ ngã tư đường QH TDP  10 đến giáp ranh giới xã Đăk Ngọk</t>
  </si>
  <si>
    <t>Từ Ngã ba Hoàng Thị Loan và Nguyễn Trãi đến hết nhà bà Trương Thị Phương TDP  6</t>
  </si>
  <si>
    <t>Cù Chính Lan đến nhà ông Phạm Văn Thi (Số nhà 57, TDP  4a)</t>
  </si>
  <si>
    <t>Cù Chính Lan đến ngã ba đường (nhà ông Nguyễn Văn Hùng TDP  4a)</t>
  </si>
  <si>
    <t>Đường từ sau phần đất nhà ông Thụ đến hết đất nhà ông Lê Quang Trà TDP  8</t>
  </si>
  <si>
    <t>Đất nhà ông Lê Quang Trà đến hội trường TDP  8</t>
  </si>
  <si>
    <t>Từ nhà ông Diễn đến hết đất nhà ông Trần Tải ( TDP  2a)</t>
  </si>
  <si>
    <t>Hùng Vương, sau nhà ông Lê Trường Giang đến hết đất nhà ông Thái Văn Ngũ TDP  2a</t>
  </si>
  <si>
    <t>Từ sau phần đất nhà ông Hoàng Nghĩa Hữu đến giáp đất ông Đỗ Bá Tơn TDP  3b</t>
  </si>
  <si>
    <t>Đường QH song song với đường Chu Văn An (Khu tái định cư TDP  10)</t>
  </si>
  <si>
    <t>Đoạn từ ngã ba cổng chào TDP  10 đến đất nhà ông Đoàn Ngọc Tân</t>
  </si>
  <si>
    <t>Đoạn từ sau nhà ông Nguyễn Đức Trừ đến nhà ông Nguyễn Văn Đức TDP  4b</t>
  </si>
  <si>
    <t>Hẻm đường Hùng Vương nhà ông Duân đến nhà ông Quân (TDP 5)</t>
  </si>
  <si>
    <t>Hẻm đường Hùng Vương nhà ông Song đến nhà ông Công (TDP 5)</t>
  </si>
  <si>
    <t>Hẻm Hùng Vương từ cổng chào đến ngã tư (nhà bà Báu TDP 8)</t>
  </si>
  <si>
    <t>Đoạn từ Lý Thái Tổ đến hết phần đất nhà ông Vũ Ngọc Giới TDP  3b</t>
  </si>
  <si>
    <t>Đoạn từ  hết phần đất nhà ông Vũ Ngọc Giới TDP  3b đến đường Nguyễn Thị Minh Khai</t>
  </si>
  <si>
    <t>Đoạn từ đất Trạm bảo vệ thực vật đến hết đất Nhà văn hóa thôn 5</t>
  </si>
  <si>
    <t>Đoạn từ hết đất Nhà văn hóa thôn 5 đến giáp ranh giới xã Đăk La</t>
  </si>
  <si>
    <t>Đoạn từ đường Hùng Vương đến đường vào Nhà văn hóa thôn 1</t>
  </si>
  <si>
    <t xml:space="preserve">Đoạn từ Nhà văn hóa thôn 1 đến ngã ba của 3 xã </t>
  </si>
  <si>
    <t>Đoạn từ ngã ba của 3 xã đến giáp ranh giới xã Ngọc Wang (giáp ngầm 2)</t>
  </si>
  <si>
    <t>Đoạn từ Hùng Vương đến đường Trương Định</t>
  </si>
  <si>
    <t>Đoạn từ đường Trương Định đến hết đất tạo vốn đoạn nhà ông Dương Văn Dỹ</t>
  </si>
  <si>
    <t>Từ đường Quốc lộ 14 vào xã Hà Mòn (đường Trường Chinh kéo dài)</t>
  </si>
  <si>
    <t>Đoạn từ trường Trung học cơ sở Hà Mòn đến giáp lòng hồ</t>
  </si>
  <si>
    <t>Đoạn từ cầu Đăk Pơ Ê (thôn Kon Đao Yốp)- Đến giáp ranh giới xã Đăk Pxi ( thôn Kon Teo, Đăk Lấp)</t>
  </si>
  <si>
    <t>Đoạn từ sau phần đất nhà ông Đoàn Văn Tiền đến ngã ba đi xóm 3 thôn Thống Nhất (phía tây đường)</t>
  </si>
  <si>
    <t xml:space="preserve">Đoạn từ đất giáp thị trấn đến hết đất nhà ông Đoàn Văn Tiền </t>
  </si>
  <si>
    <t>Đoạn từ ngã ba xã Hà Mòn đến hết đất Trạm y tế xã</t>
  </si>
  <si>
    <t xml:space="preserve">Đoạn từ hết đất Trạm y tế xã đến trường Trung học cơ sở Hà Mòn </t>
  </si>
  <si>
    <t>Đoạn từ quán Hạnh Ba đến hết đất Nhà văn hóa thôn 4</t>
  </si>
  <si>
    <t>Đoạn từ hết đất Nhà văn hóa thôn 4 đến hết đất nhà ông Lê Chính Uỷ</t>
  </si>
  <si>
    <t xml:space="preserve">Đường Nguyễn Đình Chiểu </t>
  </si>
  <si>
    <t>Từ hết đất thôn 3 - Ngã ba Hà Mòn (bên mương thủy lợi)</t>
  </si>
  <si>
    <t>Từ hết đất nhà bà Nguyễn Thị Mến (thôn 3) đến hết phần đất ngã tư đường vào thôn 4</t>
  </si>
  <si>
    <t>Từ sau phần đất nhà ông Nguyễn Long Cường đến hết đất nhà ông Võ Đức Kính thôn 6</t>
  </si>
  <si>
    <t>Từ ngã ba thôn 5, thôn 6 đến hết đất nhà ông Nguyễn Văn Trúc</t>
  </si>
  <si>
    <t>Từ sau phần đất nhà bà Nguyễn Thị Thành đến hết đường chính thôn 4</t>
  </si>
  <si>
    <t>Từ hết phần đất nhà ông Nguyễn Văn Giác đến hết đất nhà ông Phan Khắc Vịnh thôn 1B</t>
  </si>
  <si>
    <t>Đường Quốc lộ 14: Từ ranh giới thị trấn đến giáp mương rừng đặc dụng</t>
  </si>
  <si>
    <t>Từ giáp mương rừng đặc dụng đến đường vào thôn Kon Klốc</t>
  </si>
  <si>
    <t>Từ đường vào thôn Kon Klốc đến giáp ranh giới xã Đăk Hring</t>
  </si>
  <si>
    <t xml:space="preserve">Từ ngã ba Quốc lộ 14 đến hết đất trụ sở Công ty TNHH MTV cà phê 734 </t>
  </si>
  <si>
    <t>Từ hết đất trụ sở Công ty TNHH MTV cà phê 734 đến giáp mương (giáp ranh giữa thôn 4 và thôn 5)</t>
  </si>
  <si>
    <t>Từ mương (giáp ranh giữa thôn 4 và thôn 5) đến hết Hội trường thôn 5</t>
  </si>
  <si>
    <t>Từ hết Hội trường thôn 5 đến hết đất làng Kon Gung - Đăk Mút</t>
  </si>
  <si>
    <t>Khu vực đường mới thôn 1: Từ ngã ba đường Thanh niên tự quản thôn 1 đến giáp mương</t>
  </si>
  <si>
    <t>Từ cổng chào thôn 1 đến mương thủy lợi cấp I</t>
  </si>
  <si>
    <t>Từ ngã ba cổng chào xóm 2 (thôn 1) đến ngã ba đường Thanh niên tự quản thôn 1</t>
  </si>
  <si>
    <t>Các đường quy hoạch khu giao đất có thu tiền tại thôn 3 xã Đăk Mar</t>
  </si>
  <si>
    <t>Đoạn từ Quốc lộ 14 đến cổng chào thôn Kon Klốc</t>
  </si>
  <si>
    <t>Đoạn từ cổng chào thôn Kon Klốc đến đập hồ 707</t>
  </si>
  <si>
    <t>Xã Đăk Ui</t>
  </si>
  <si>
    <t>Xã Đăk La</t>
  </si>
  <si>
    <t>Từ cầu thôn 8 đến cầu Đăk Prông thôn 1B</t>
  </si>
  <si>
    <t>Từ cầu Đăk Prông thôn 1B đến hết thôn 1A</t>
  </si>
  <si>
    <t>Từ ngã 3 thôn 7 đến hết nhà rông thôn 5B</t>
  </si>
  <si>
    <t>Xã Đăk Hring</t>
  </si>
  <si>
    <t>Đoạn từ ranh giới xã Đăk Mar đến đường vào nghĩa địa xã (hết quán Lan Thông)</t>
  </si>
  <si>
    <t>Đoạn từ đường vào nghĩa địa xã (hết quán Lan Thông) đến đường vào mỏ đá.</t>
  </si>
  <si>
    <t>Đoạn từ đường vào mỏ đá đến đường cạnh Nông trường cao su Đăk Hring</t>
  </si>
  <si>
    <t>Đoạn từ đường cạnh Nông trường cao su Đăk Hring đến hết Trụ sở UBND xã</t>
  </si>
  <si>
    <t>Đoạn từ hết Trụ sở UBND xã đến ranh giới xã Diên Bình huyện Đăk Tô.</t>
  </si>
  <si>
    <t>Trục giao thông Tỉnh lộ 677 (Đăk Hring - Đăk Long - Đăk Pxi)</t>
  </si>
  <si>
    <t>Đoạn từ ngã ba QL14 đến ngã ba đường cuối thị tứ</t>
  </si>
  <si>
    <t>Đoạn từ ngã ba đường cuối thị tứ đến cầu Tua Team</t>
  </si>
  <si>
    <t>Đoạn từ ngã ba đường vào thôn 8 đến khu thị tứ</t>
  </si>
  <si>
    <t>Đoạn từ ngã ba QL14 (giáp xã Diên Bình) đến hết đất ông Nguyễn Văn Thanh</t>
  </si>
  <si>
    <t>Đoạn từ ngã ba QL14 (đường vào xóm Huế) đến đầu đất ông Nguyễn Văn Thanh</t>
  </si>
  <si>
    <t>Đoạn từ ngã ba vào thôn 8 đến đập hồ thôn 9</t>
  </si>
  <si>
    <t>Từ cầu Đăk Vet đến hết đất thôn 6</t>
  </si>
  <si>
    <t>Từ hết đất thôn 6 đến hết đất thôn 7</t>
  </si>
  <si>
    <t>Từ hết đất thôn 7 đến hết đất thôn 10</t>
  </si>
  <si>
    <t>Từ ngã ba trụ sở xã đến ngã ba đường tránh lũ</t>
  </si>
  <si>
    <t>Đường tránh lũ:</t>
  </si>
  <si>
    <t>Từ ranh giới xã Hà Mòn đến hết đất thôn 7</t>
  </si>
  <si>
    <t>Từ hết đất thôn 7 đến hết đất thôn 5</t>
  </si>
  <si>
    <t>Từ hết đất thôn 5 đến ngã ba xã Ngọc Réo</t>
  </si>
  <si>
    <t>Từ ngã ba đi xã Ngọc Réo đến hết đất thôn 4</t>
  </si>
  <si>
    <t>Từ ngã ba đi Ngọc Réo đến hết khu dân cư thôn 3 (vùng tái định cư) Trường A Dừa</t>
  </si>
  <si>
    <t>Đường QH đấu giá số 1 từ nhà ông Lừng đến hết đường QH đấu giá</t>
  </si>
  <si>
    <t>Đường QH đấu giá số 2 từ nhà ông Phú đến hết đường QH đấu giá</t>
  </si>
  <si>
    <t>Đoạn đường từ hết thôn 3 đến hết thôn 1 (đường liên xã Ngọc Wang - Đăk Ui)</t>
  </si>
  <si>
    <t>Xã Ngọk Réo</t>
  </si>
  <si>
    <t xml:space="preserve"> Đoạn từ giáp ranh giới xã Ngọc Wang đến hết thôn Kon Rôn</t>
  </si>
  <si>
    <t xml:space="preserve"> Từ hết thôn Kon Rôn đến ranh giới TP Kon Tum</t>
  </si>
  <si>
    <t>Đoạn đường từ Hội trường thôn 1 đến cầu vồng</t>
  </si>
  <si>
    <t>Đoạn từ ngã ba Công ty Cà phê 704 đến hết đất nhà ông Nguyễn Văn Tuần</t>
  </si>
  <si>
    <t>Từ hết đất nhà ông Nguyễn Văn Tuần đến ngã ba vào đập Đăk Uy</t>
  </si>
  <si>
    <t>Chiều sâu của mỗi vị trí lô đất được tính bằng 50m, trên 50m tính chuyển sang vị trí thấp hơn liền kề; Các đường, đoạn đường không quy định vị trí 2 trở đi thì áp dụng giá đất tại vị trí 1 cho toàn bộ lô đất.</t>
  </si>
  <si>
    <t>Tại thị trấn Đăk Hà</t>
  </si>
  <si>
    <t>Tại các xã còn lại</t>
  </si>
  <si>
    <t>HUYỆN ĐĂK HÀ</t>
  </si>
  <si>
    <t>BẢNG 3: DỰ THẢO BẢNG GIÁ ĐẤT TRỒNG CÂY HÀNG NĂM</t>
  </si>
  <si>
    <t>Giá đất thương mại, dịch vụ tại đô thị: Được áp dụng bằng 80% giá đất ở tại đô thị cùng vị trí sử dụng đất.</t>
  </si>
  <si>
    <t>Giá đất sản xuất kinh doanh phi nông nghiệp không phải là đất thương mại, dịch vụ tại đô thị: Được áp dụng bằng 80% giá đất ở tại đô thị cùng vị trí sử dụng đất.</t>
  </si>
  <si>
    <t>Giá đất thương mại, dịch vụ tại nông thôn: Được áp dụng bằng 80% giá đất ở tại nông thôn cùng vị trí sử dụng đất.</t>
  </si>
  <si>
    <t>Giá đất sản xuất kinh doanh phi nông nghiệp không phải là đất thương mại, dịch vụ tại nông thôn: Được áp dụng bằng 80% giá đất ở tại nông thôn cùng vị trí sử dụng đất.</t>
  </si>
  <si>
    <t>GIÁ ĐẤT Ở TẠI NÔNG THÔN</t>
  </si>
  <si>
    <t>GIÁ ĐẤT Ở TẠI ĐÔ THỊ</t>
  </si>
  <si>
    <t>Tỷ lệ tăng giữa giá đất 2020 - 2024 so với 2015 - 2019</t>
  </si>
  <si>
    <t>Đối với lô đất có nhiều mặt tiếp giáp với các trục đường thì tính giá đất theo trục đường có giá trị cao nhất cho toàn bộ vị trí lô đất.</t>
  </si>
  <si>
    <t>Điều chỉnh QH, nâng cấp CSHT</t>
  </si>
  <si>
    <t>(Kèm theo Tờ trình số         /TTr-UBND ngày        tháng 12 năm 2019 của UBND huyện Đăk Hà)</t>
  </si>
  <si>
    <t>Giá đất đề xuất
giai đoạn
2020 - 2024</t>
  </si>
  <si>
    <t>BẢNG 1: DỰ THẢO BẢNG GIÁ ĐẤT Ở TẠI ĐÔ THỊ; BẢNG GIÁ ĐẤT THƯƠNG MẠI, DỊCH VỤ TẠI ĐÔ THỊ;
BẢNG GIÁ ĐẤT SẢN XUẤT KINH DOANH PHI NÔNG NGHIỆP KHÔNG PHẢI LÀ ĐẤT THƯƠNG MẠI, DỊCH VỤ TẠI ĐÔ THỊ</t>
  </si>
  <si>
    <t>Mẫu số 18</t>
  </si>
  <si>
    <t>(10=(7-4)/4)</t>
  </si>
  <si>
    <t>BẢNG 2: DỰ THẢO BẢNG GIÁ ĐẤT Ở TẠI NÔNG THÔN; BẢNG GIÁ ĐẤT THƯƠNG MẠI, DỊCH VỤ TẠI NÔNG THÔN; BẢNG GIÁ ĐẤT SẢN XUẤT KINH DOANH PHI NÔNG NGHIỆP KHÔNG PHẢI LÀ ĐẤT THƯƠNG MẠI, DỊCH VỤ TẠI NÔNG THÔN</t>
  </si>
  <si>
    <t>Mẫu số 17</t>
  </si>
  <si>
    <t>(7=(5-3/3))</t>
  </si>
  <si>
    <t>BẢNG 3.1: DỰ THẢO BẢNG GIÁ ĐẤT TRỒNG LÚA</t>
  </si>
  <si>
    <t>BẢNG 3.2: DỰ THẢO BẢNG GIÁ ĐẤT TRỒNG CÂY HÀNG NĂM KHÁC</t>
  </si>
  <si>
    <t>BẢNG 4: DỰ THẢO BẢNG GIÁ ĐẤT TRỒNG CÂY LÂU NĂM</t>
  </si>
  <si>
    <t>BẢNG 5: DỰ THẢO BẢNG GIÁ ĐẤT NUÔI TRỒNG THỦY SẢN</t>
  </si>
  <si>
    <t>BẢNG 6: DỰ THẢO BẢNG GIÁ ĐẤT RỪNG SẢN XUẤT</t>
  </si>
  <si>
    <t>Nếu các vị trí chưa xác định được giá đất thì áp dụng giá đất liền kề, nếu không có vị trí liền kề thì áp dụng giá các đường còn lại</t>
  </si>
  <si>
    <t>Đối với vị trí có chồng lấn về địa giới hành chính, nếu không xác định được giá đất thì giá đất được xác định theo giá đất tại vị trí liền kề hoặc tuyến đường gần nhất, nếu không có áp dụng giá đất các đường còn lại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</si>
</sst>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Red]#,##0.00"/>
    <numFmt numFmtId="166" formatCode="0.0"/>
    <numFmt numFmtId="167" formatCode="#,##0.0"/>
  </numFmts>
  <fonts count="51">
    <font>
      <sz val="10"/>
      <name val="Arial"/>
      <family val="0"/>
    </font>
    <font>
      <b/>
      <sz val="12"/>
      <name val="Times New Roman"/>
      <family val="1"/>
    </font>
    <font>
      <sz val="12"/>
      <name val="Times New Roman"/>
      <family val="1"/>
    </font>
    <font>
      <i/>
      <sz val="12"/>
      <name val="Times New Roman"/>
      <family val="1"/>
    </font>
    <font>
      <i/>
      <vertAlign val="superscript"/>
      <sz val="12"/>
      <name val="Times New Roman"/>
      <family val="1"/>
    </font>
    <font>
      <sz val="9"/>
      <name val="Tahoma"/>
      <family val="2"/>
    </font>
    <font>
      <b/>
      <sz val="9"/>
      <name val="Tahoma"/>
      <family val="2"/>
    </font>
    <font>
      <b/>
      <sz val="10"/>
      <name val="Arial"/>
      <family val="2"/>
    </font>
    <font>
      <i/>
      <sz val="13"/>
      <name val="3C_Times_T"/>
      <family val="0"/>
    </font>
    <font>
      <sz val="10"/>
      <color indexed="8"/>
      <name val="Arial"/>
      <family val="2"/>
    </font>
    <font>
      <u val="single"/>
      <sz val="9"/>
      <color indexed="20"/>
      <name val=".VnTime"/>
      <family val="2"/>
    </font>
    <font>
      <u val="single"/>
      <sz val="9"/>
      <color indexed="12"/>
      <name val=".VnTime"/>
      <family val="2"/>
    </font>
    <font>
      <i/>
      <sz val="10"/>
      <name val="MS Sans Serif"/>
      <family val="2"/>
    </font>
    <font>
      <b/>
      <i/>
      <sz val="12"/>
      <name val="Times New Roman"/>
      <family val="1"/>
    </font>
    <font>
      <sz val="12"/>
      <name val="Arial"/>
      <family val="2"/>
    </font>
    <font>
      <b/>
      <sz val="12"/>
      <name val="Arial"/>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s>
  <cellStyleXfs count="64">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0">
    <xf numFmtId="0" fontId="0" fillId="0" borderId="0" xfId="0" applyAlignment="1">
      <alignment/>
    </xf>
    <xf numFmtId="0" fontId="2"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wrapText="1"/>
    </xf>
    <xf numFmtId="0" fontId="3" fillId="0" borderId="0" xfId="0" applyFont="1" applyFill="1" applyAlignment="1">
      <alignment horizontal="right" vertical="center"/>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0" fontId="3" fillId="0" borderId="11" xfId="0" applyFont="1" applyFill="1" applyBorder="1" applyAlignment="1">
      <alignment vertical="center"/>
    </xf>
    <xf numFmtId="0" fontId="2" fillId="0" borderId="12" xfId="0" applyNumberFormat="1" applyFont="1" applyFill="1" applyBorder="1" applyAlignment="1">
      <alignment horizontal="left" vertical="center"/>
    </xf>
    <xf numFmtId="165" fontId="2"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2" fillId="0" borderId="13"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1"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3" fontId="2" fillId="0" borderId="13" xfId="0"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xf>
    <xf numFmtId="4" fontId="2" fillId="0" borderId="14" xfId="0" applyNumberFormat="1" applyFont="1" applyFill="1" applyBorder="1" applyAlignment="1">
      <alignment horizontal="center" vertical="center" wrapText="1"/>
    </xf>
    <xf numFmtId="2" fontId="1" fillId="0" borderId="13" xfId="0" applyNumberFormat="1" applyFont="1" applyFill="1" applyBorder="1" applyAlignment="1">
      <alignment vertical="center" wrapText="1"/>
    </xf>
    <xf numFmtId="0" fontId="1"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vertical="center"/>
    </xf>
    <xf numFmtId="0" fontId="2" fillId="0" borderId="14" xfId="57" applyFont="1" applyFill="1" applyBorder="1" applyAlignment="1">
      <alignment horizontal="left" vertical="center" wrapText="1"/>
      <protection/>
    </xf>
    <xf numFmtId="0" fontId="1"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3" fontId="2" fillId="0" borderId="12" xfId="0" applyNumberFormat="1" applyFont="1" applyFill="1" applyBorder="1" applyAlignment="1">
      <alignment horizontal="center" vertical="center" wrapText="1"/>
    </xf>
    <xf numFmtId="0" fontId="1" fillId="0" borderId="14" xfId="0" applyFont="1" applyFill="1" applyBorder="1" applyAlignment="1" quotePrefix="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3" fontId="2" fillId="0" borderId="17"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1" fillId="0" borderId="19" xfId="0" applyFont="1" applyFill="1" applyBorder="1" applyAlignment="1">
      <alignment vertical="center" wrapText="1"/>
    </xf>
    <xf numFmtId="3" fontId="3" fillId="0" borderId="20"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0" fontId="2" fillId="0" borderId="21" xfId="0" applyFont="1" applyFill="1" applyBorder="1" applyAlignment="1">
      <alignment/>
    </xf>
    <xf numFmtId="0" fontId="3" fillId="0" borderId="16" xfId="0" applyFont="1" applyFill="1" applyBorder="1" applyAlignment="1">
      <alignment horizontal="center" vertical="center" wrapText="1"/>
    </xf>
    <xf numFmtId="0" fontId="3" fillId="0" borderId="16" xfId="0" applyFont="1" applyFill="1" applyBorder="1" applyAlignment="1">
      <alignment vertical="center" wrapText="1"/>
    </xf>
    <xf numFmtId="0" fontId="2" fillId="0" borderId="16" xfId="0" applyFont="1" applyFill="1" applyBorder="1" applyAlignment="1">
      <alignment/>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2" fillId="0" borderId="17" xfId="0" applyFont="1" applyFill="1" applyBorder="1" applyAlignment="1">
      <alignment/>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2" fillId="0" borderId="13" xfId="0" applyFont="1" applyFill="1" applyBorder="1" applyAlignment="1">
      <alignment/>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justify" vertical="center" wrapText="1"/>
    </xf>
    <xf numFmtId="3" fontId="2" fillId="0" borderId="15" xfId="0" applyNumberFormat="1" applyFont="1" applyFill="1" applyBorder="1" applyAlignment="1">
      <alignment horizontal="center" vertical="center" wrapText="1"/>
    </xf>
    <xf numFmtId="167" fontId="2" fillId="0" borderId="16" xfId="0" applyNumberFormat="1" applyFont="1" applyFill="1" applyBorder="1" applyAlignment="1">
      <alignment horizontal="center" vertical="center" wrapText="1"/>
    </xf>
    <xf numFmtId="167" fontId="2" fillId="0" borderId="13" xfId="0" applyNumberFormat="1" applyFont="1" applyFill="1" applyBorder="1" applyAlignment="1">
      <alignment horizontal="center" vertical="center" wrapText="1"/>
    </xf>
    <xf numFmtId="0" fontId="13" fillId="0" borderId="14" xfId="57" applyFont="1" applyFill="1" applyBorder="1" applyAlignment="1">
      <alignment horizontal="center" vertical="center" wrapText="1"/>
      <protection/>
    </xf>
    <xf numFmtId="0" fontId="13" fillId="0" borderId="14" xfId="57" applyFont="1" applyFill="1" applyBorder="1" applyAlignment="1">
      <alignment horizontal="left" vertical="center" wrapText="1"/>
      <protection/>
    </xf>
    <xf numFmtId="0" fontId="13" fillId="0" borderId="16" xfId="57" applyFont="1" applyFill="1" applyBorder="1" applyAlignment="1">
      <alignment horizontal="center" vertical="center" wrapText="1"/>
      <protection/>
    </xf>
    <xf numFmtId="0" fontId="13" fillId="0" borderId="16" xfId="57" applyFont="1" applyFill="1" applyBorder="1" applyAlignment="1">
      <alignment horizontal="left" vertical="center" wrapText="1"/>
      <protection/>
    </xf>
    <xf numFmtId="0" fontId="2" fillId="0" borderId="16" xfId="0" applyNumberFormat="1"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164" fontId="1" fillId="0" borderId="18" xfId="0" applyNumberFormat="1" applyFont="1" applyFill="1" applyBorder="1" applyAlignment="1">
      <alignment horizontal="center" vertical="center" wrapText="1"/>
    </xf>
    <xf numFmtId="2" fontId="1" fillId="0" borderId="14" xfId="0" applyNumberFormat="1" applyFont="1" applyFill="1" applyBorder="1" applyAlignment="1">
      <alignment vertical="center" wrapText="1"/>
    </xf>
    <xf numFmtId="0" fontId="3"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left" vertical="center" wrapText="1"/>
    </xf>
    <xf numFmtId="0" fontId="13" fillId="0" borderId="0" xfId="0" applyFont="1" applyFill="1" applyAlignment="1">
      <alignment horizontal="center" vertical="center"/>
    </xf>
    <xf numFmtId="164" fontId="13" fillId="0" borderId="10" xfId="0" applyNumberFormat="1" applyFont="1" applyFill="1" applyBorder="1" applyAlignment="1">
      <alignment horizontal="center" vertical="center" wrapText="1"/>
    </xf>
    <xf numFmtId="0" fontId="1" fillId="0" borderId="18" xfId="0" applyFont="1" applyFill="1" applyBorder="1" applyAlignment="1">
      <alignment horizontal="center" vertical="center"/>
    </xf>
    <xf numFmtId="3" fontId="1" fillId="0" borderId="12"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1" fillId="0" borderId="0" xfId="0" applyFont="1" applyFill="1" applyAlignment="1">
      <alignment vertical="center"/>
    </xf>
    <xf numFmtId="3" fontId="1" fillId="0" borderId="10" xfId="0" applyNumberFormat="1" applyFont="1" applyFill="1" applyBorder="1" applyAlignment="1">
      <alignment horizontal="center" vertical="center" wrapText="1"/>
    </xf>
    <xf numFmtId="0" fontId="13" fillId="0" borderId="0" xfId="0" applyFont="1" applyFill="1" applyAlignment="1">
      <alignment horizontal="left" vertical="center"/>
    </xf>
    <xf numFmtId="0" fontId="13" fillId="0" borderId="11" xfId="0" applyFont="1" applyFill="1" applyBorder="1" applyAlignment="1">
      <alignment vertical="center"/>
    </xf>
    <xf numFmtId="0" fontId="1" fillId="0" borderId="10" xfId="0" applyNumberFormat="1" applyFont="1" applyFill="1" applyBorder="1" applyAlignment="1">
      <alignment horizontal="center" vertical="center"/>
    </xf>
    <xf numFmtId="0" fontId="1" fillId="0" borderId="18" xfId="0" applyFont="1" applyFill="1" applyBorder="1" applyAlignment="1">
      <alignment horizontal="center" vertical="center" wrapText="1"/>
    </xf>
    <xf numFmtId="0" fontId="13" fillId="0" borderId="0" xfId="0" applyFont="1" applyFill="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0" borderId="0" xfId="0" applyFont="1" applyFill="1" applyAlignment="1">
      <alignment horizontal="center" vertical="center"/>
    </xf>
    <xf numFmtId="164" fontId="2" fillId="0" borderId="10" xfId="0" applyNumberFormat="1" applyFont="1" applyFill="1" applyBorder="1" applyAlignment="1">
      <alignment horizontal="center" vertical="center" wrapText="1"/>
    </xf>
    <xf numFmtId="0" fontId="14"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164" fontId="1" fillId="0" borderId="19" xfId="0" applyNumberFormat="1" applyFont="1" applyFill="1" applyBorder="1" applyAlignment="1">
      <alignment horizontal="left" vertical="center" wrapText="1"/>
    </xf>
    <xf numFmtId="164" fontId="1" fillId="0" borderId="20" xfId="0" applyNumberFormat="1" applyFont="1" applyFill="1" applyBorder="1" applyAlignment="1">
      <alignment horizontal="left" vertical="center" wrapText="1"/>
    </xf>
    <xf numFmtId="164" fontId="1" fillId="0" borderId="21"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1"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 fillId="0" borderId="0" xfId="0" applyFont="1" applyFill="1" applyAlignment="1">
      <alignment horizontal="center" vertical="center" wrapText="1"/>
    </xf>
    <xf numFmtId="0" fontId="13"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J210"/>
  <sheetViews>
    <sheetView zoomScale="90" zoomScaleNormal="90" zoomScaleSheetLayoutView="85" zoomScalePageLayoutView="0" workbookViewId="0" topLeftCell="A1">
      <selection activeCell="B131" sqref="B131"/>
    </sheetView>
  </sheetViews>
  <sheetFormatPr defaultColWidth="9.140625" defaultRowHeight="12.75"/>
  <cols>
    <col min="1" max="1" width="5.57421875" style="94" customWidth="1"/>
    <col min="2" max="2" width="31.140625" style="27" customWidth="1"/>
    <col min="3" max="3" width="57.8515625" style="27" customWidth="1"/>
    <col min="4" max="4" width="9.7109375" style="84" customWidth="1"/>
    <col min="5" max="6" width="9.7109375" style="27" customWidth="1"/>
    <col min="7" max="7" width="9.140625" style="84" customWidth="1"/>
    <col min="8" max="9" width="9.140625" style="27" customWidth="1"/>
    <col min="10" max="10" width="24.140625" style="27" customWidth="1"/>
    <col min="11" max="16384" width="9.140625" style="27" customWidth="1"/>
  </cols>
  <sheetData>
    <row r="1" spans="1:10" ht="42.75" customHeight="1">
      <c r="A1" s="107" t="s">
        <v>420</v>
      </c>
      <c r="B1" s="107"/>
      <c r="C1" s="107"/>
      <c r="D1" s="107"/>
      <c r="E1" s="107"/>
      <c r="F1" s="107"/>
      <c r="G1" s="107"/>
      <c r="H1" s="107"/>
      <c r="I1" s="107"/>
      <c r="J1" s="90" t="s">
        <v>421</v>
      </c>
    </row>
    <row r="2" spans="1:10" ht="21.75" customHeight="1" hidden="1">
      <c r="A2" s="108" t="s">
        <v>418</v>
      </c>
      <c r="B2" s="108"/>
      <c r="C2" s="108"/>
      <c r="D2" s="108"/>
      <c r="E2" s="108"/>
      <c r="F2" s="108"/>
      <c r="G2" s="108"/>
      <c r="H2" s="108"/>
      <c r="I2" s="108"/>
      <c r="J2" s="108"/>
    </row>
    <row r="3" spans="1:10" ht="27" customHeight="1">
      <c r="A3" s="5"/>
      <c r="B3" s="3"/>
      <c r="C3" s="5"/>
      <c r="D3" s="77"/>
      <c r="E3" s="5"/>
      <c r="F3" s="5"/>
      <c r="H3" s="8"/>
      <c r="I3" s="109" t="s">
        <v>239</v>
      </c>
      <c r="J3" s="109"/>
    </row>
    <row r="4" spans="1:10" ht="72.75" customHeight="1">
      <c r="A4" s="110" t="s">
        <v>0</v>
      </c>
      <c r="B4" s="110" t="s">
        <v>4</v>
      </c>
      <c r="C4" s="110" t="s">
        <v>5</v>
      </c>
      <c r="D4" s="99" t="s">
        <v>37</v>
      </c>
      <c r="E4" s="99"/>
      <c r="F4" s="99"/>
      <c r="G4" s="99" t="s">
        <v>307</v>
      </c>
      <c r="H4" s="99"/>
      <c r="I4" s="99"/>
      <c r="J4" s="4" t="s">
        <v>415</v>
      </c>
    </row>
    <row r="5" spans="1:10" ht="32.25" customHeight="1">
      <c r="A5" s="111"/>
      <c r="B5" s="111"/>
      <c r="C5" s="111"/>
      <c r="D5" s="4" t="s">
        <v>1</v>
      </c>
      <c r="E5" s="4" t="s">
        <v>2</v>
      </c>
      <c r="F5" s="4" t="s">
        <v>3</v>
      </c>
      <c r="G5" s="4" t="s">
        <v>1</v>
      </c>
      <c r="H5" s="4" t="s">
        <v>2</v>
      </c>
      <c r="I5" s="4" t="s">
        <v>3</v>
      </c>
      <c r="J5" s="4" t="s">
        <v>1</v>
      </c>
    </row>
    <row r="6" spans="1:10" ht="22.5" customHeight="1">
      <c r="A6" s="2">
        <v>1</v>
      </c>
      <c r="B6" s="2">
        <v>2</v>
      </c>
      <c r="C6" s="2">
        <v>3</v>
      </c>
      <c r="D6" s="78">
        <v>4</v>
      </c>
      <c r="E6" s="2">
        <v>5</v>
      </c>
      <c r="F6" s="2">
        <v>6</v>
      </c>
      <c r="G6" s="78">
        <v>7</v>
      </c>
      <c r="H6" s="95">
        <v>8</v>
      </c>
      <c r="I6" s="2">
        <v>9</v>
      </c>
      <c r="J6" s="2" t="s">
        <v>422</v>
      </c>
    </row>
    <row r="7" spans="1:10" ht="22.5" customHeight="1">
      <c r="A7" s="72" t="s">
        <v>10</v>
      </c>
      <c r="B7" s="101" t="s">
        <v>407</v>
      </c>
      <c r="C7" s="102"/>
      <c r="D7" s="102"/>
      <c r="E7" s="102"/>
      <c r="F7" s="102"/>
      <c r="G7" s="102"/>
      <c r="H7" s="102"/>
      <c r="I7" s="102"/>
      <c r="J7" s="103"/>
    </row>
    <row r="8" spans="1:10" ht="21" customHeight="1">
      <c r="A8" s="89" t="s">
        <v>14</v>
      </c>
      <c r="B8" s="104" t="s">
        <v>414</v>
      </c>
      <c r="C8" s="104"/>
      <c r="D8" s="79"/>
      <c r="E8" s="40"/>
      <c r="F8" s="40"/>
      <c r="G8" s="79"/>
      <c r="H8" s="40"/>
      <c r="I8" s="40"/>
      <c r="J8" s="40"/>
    </row>
    <row r="9" spans="1:10" ht="21" customHeight="1">
      <c r="A9" s="4" t="s">
        <v>6</v>
      </c>
      <c r="B9" s="105" t="s">
        <v>44</v>
      </c>
      <c r="C9" s="105"/>
      <c r="D9" s="75"/>
      <c r="E9" s="41"/>
      <c r="F9" s="41"/>
      <c r="G9" s="85"/>
      <c r="H9" s="16"/>
      <c r="I9" s="16"/>
      <c r="J9" s="16"/>
    </row>
    <row r="10" spans="1:10" ht="21" customHeight="1">
      <c r="A10" s="33">
        <v>1</v>
      </c>
      <c r="B10" s="34" t="s">
        <v>35</v>
      </c>
      <c r="C10" s="35" t="s">
        <v>45</v>
      </c>
      <c r="D10" s="80">
        <v>1339</v>
      </c>
      <c r="E10" s="31">
        <v>937</v>
      </c>
      <c r="F10" s="31">
        <v>669</v>
      </c>
      <c r="G10" s="80">
        <v>1800</v>
      </c>
      <c r="H10" s="31">
        <v>1250</v>
      </c>
      <c r="I10" s="31">
        <f>G10*0.5</f>
        <v>900</v>
      </c>
      <c r="J10" s="91">
        <f aca="true" t="shared" si="0" ref="J10:J19">(G10-D10)/D10</f>
        <v>0.34428678117998507</v>
      </c>
    </row>
    <row r="11" spans="1:10" ht="21" customHeight="1">
      <c r="A11" s="13"/>
      <c r="B11" s="24"/>
      <c r="C11" s="14" t="s">
        <v>46</v>
      </c>
      <c r="D11" s="81">
        <v>866</v>
      </c>
      <c r="E11" s="17">
        <v>606</v>
      </c>
      <c r="F11" s="17">
        <v>433</v>
      </c>
      <c r="G11" s="81">
        <v>1100</v>
      </c>
      <c r="H11" s="17">
        <f>G11*0.7</f>
        <v>770</v>
      </c>
      <c r="I11" s="17">
        <f>G11*0.5</f>
        <v>550</v>
      </c>
      <c r="J11" s="92">
        <f t="shared" si="0"/>
        <v>0.2702078521939954</v>
      </c>
    </row>
    <row r="12" spans="1:10" ht="21" customHeight="1">
      <c r="A12" s="13"/>
      <c r="B12" s="24"/>
      <c r="C12" s="14" t="s">
        <v>47</v>
      </c>
      <c r="D12" s="81">
        <v>1103</v>
      </c>
      <c r="E12" s="17">
        <v>842</v>
      </c>
      <c r="F12" s="17">
        <v>602</v>
      </c>
      <c r="G12" s="81">
        <v>1500</v>
      </c>
      <c r="H12" s="17">
        <f aca="true" t="shared" si="1" ref="H12:H50">G12*0.7</f>
        <v>1050</v>
      </c>
      <c r="I12" s="17">
        <f aca="true" t="shared" si="2" ref="I12:I55">G12*0.5</f>
        <v>750</v>
      </c>
      <c r="J12" s="92">
        <f t="shared" si="0"/>
        <v>0.3599274705349048</v>
      </c>
    </row>
    <row r="13" spans="1:10" ht="21" customHeight="1">
      <c r="A13" s="13"/>
      <c r="B13" s="24"/>
      <c r="C13" s="14" t="s">
        <v>48</v>
      </c>
      <c r="D13" s="81">
        <v>1444</v>
      </c>
      <c r="E13" s="17">
        <v>1011</v>
      </c>
      <c r="F13" s="17">
        <v>722</v>
      </c>
      <c r="G13" s="81">
        <v>2000</v>
      </c>
      <c r="H13" s="17">
        <f t="shared" si="1"/>
        <v>1400</v>
      </c>
      <c r="I13" s="17">
        <f t="shared" si="2"/>
        <v>1000</v>
      </c>
      <c r="J13" s="92">
        <f t="shared" si="0"/>
        <v>0.3850415512465374</v>
      </c>
    </row>
    <row r="14" spans="1:10" ht="21" customHeight="1">
      <c r="A14" s="13"/>
      <c r="B14" s="24"/>
      <c r="C14" s="14" t="s">
        <v>49</v>
      </c>
      <c r="D14" s="81">
        <v>1733</v>
      </c>
      <c r="E14" s="17">
        <v>1213</v>
      </c>
      <c r="F14" s="17">
        <v>867</v>
      </c>
      <c r="G14" s="81">
        <v>2400</v>
      </c>
      <c r="H14" s="17">
        <f t="shared" si="1"/>
        <v>1680</v>
      </c>
      <c r="I14" s="17">
        <f t="shared" si="2"/>
        <v>1200</v>
      </c>
      <c r="J14" s="92">
        <f t="shared" si="0"/>
        <v>0.3848817080207732</v>
      </c>
    </row>
    <row r="15" spans="1:10" ht="21" customHeight="1">
      <c r="A15" s="13"/>
      <c r="B15" s="24"/>
      <c r="C15" s="14" t="s">
        <v>50</v>
      </c>
      <c r="D15" s="81">
        <v>1279</v>
      </c>
      <c r="E15" s="17">
        <v>895</v>
      </c>
      <c r="F15" s="17">
        <v>640</v>
      </c>
      <c r="G15" s="81">
        <v>1700</v>
      </c>
      <c r="H15" s="17">
        <v>1200</v>
      </c>
      <c r="I15" s="17">
        <f t="shared" si="2"/>
        <v>850</v>
      </c>
      <c r="J15" s="92">
        <f t="shared" si="0"/>
        <v>0.32916340891321344</v>
      </c>
    </row>
    <row r="16" spans="1:10" ht="21" customHeight="1">
      <c r="A16" s="13"/>
      <c r="B16" s="24"/>
      <c r="C16" s="14" t="s">
        <v>51</v>
      </c>
      <c r="D16" s="81">
        <v>860</v>
      </c>
      <c r="E16" s="17">
        <v>602</v>
      </c>
      <c r="F16" s="17">
        <v>430</v>
      </c>
      <c r="G16" s="81">
        <v>1100</v>
      </c>
      <c r="H16" s="17">
        <f t="shared" si="1"/>
        <v>770</v>
      </c>
      <c r="I16" s="17">
        <f t="shared" si="2"/>
        <v>550</v>
      </c>
      <c r="J16" s="92">
        <f t="shared" si="0"/>
        <v>0.27906976744186046</v>
      </c>
    </row>
    <row r="17" spans="1:10" ht="21" customHeight="1">
      <c r="A17" s="13"/>
      <c r="B17" s="24"/>
      <c r="C17" s="14" t="s">
        <v>52</v>
      </c>
      <c r="D17" s="81">
        <v>932</v>
      </c>
      <c r="E17" s="17">
        <v>652</v>
      </c>
      <c r="F17" s="17">
        <v>466</v>
      </c>
      <c r="G17" s="81">
        <v>1200</v>
      </c>
      <c r="H17" s="17">
        <f t="shared" si="1"/>
        <v>840</v>
      </c>
      <c r="I17" s="17">
        <f t="shared" si="2"/>
        <v>600</v>
      </c>
      <c r="J17" s="92">
        <f t="shared" si="0"/>
        <v>0.2875536480686695</v>
      </c>
    </row>
    <row r="18" spans="1:10" ht="21" customHeight="1">
      <c r="A18" s="13"/>
      <c r="B18" s="24"/>
      <c r="C18" s="14" t="s">
        <v>53</v>
      </c>
      <c r="D18" s="81">
        <v>1544</v>
      </c>
      <c r="E18" s="17">
        <v>1081</v>
      </c>
      <c r="F18" s="17">
        <v>772</v>
      </c>
      <c r="G18" s="81">
        <v>2100</v>
      </c>
      <c r="H18" s="17">
        <f t="shared" si="1"/>
        <v>1470</v>
      </c>
      <c r="I18" s="17">
        <f t="shared" si="2"/>
        <v>1050</v>
      </c>
      <c r="J18" s="92">
        <f t="shared" si="0"/>
        <v>0.3601036269430052</v>
      </c>
    </row>
    <row r="19" spans="1:10" ht="21" customHeight="1">
      <c r="A19" s="13"/>
      <c r="B19" s="24"/>
      <c r="C19" s="14" t="s">
        <v>54</v>
      </c>
      <c r="D19" s="81">
        <v>759</v>
      </c>
      <c r="E19" s="17">
        <v>531</v>
      </c>
      <c r="F19" s="17">
        <v>380</v>
      </c>
      <c r="G19" s="81">
        <v>1000</v>
      </c>
      <c r="H19" s="17">
        <f t="shared" si="1"/>
        <v>700</v>
      </c>
      <c r="I19" s="17">
        <f t="shared" si="2"/>
        <v>500</v>
      </c>
      <c r="J19" s="92">
        <f t="shared" si="0"/>
        <v>0.31752305665349145</v>
      </c>
    </row>
    <row r="20" spans="1:10" ht="21" customHeight="1">
      <c r="A20" s="13" t="s">
        <v>10</v>
      </c>
      <c r="B20" s="24" t="s">
        <v>55</v>
      </c>
      <c r="C20" s="14"/>
      <c r="D20" s="81"/>
      <c r="E20" s="17"/>
      <c r="F20" s="17"/>
      <c r="G20" s="81"/>
      <c r="H20" s="17"/>
      <c r="I20" s="17"/>
      <c r="J20" s="92"/>
    </row>
    <row r="21" spans="1:10" ht="21" customHeight="1">
      <c r="A21" s="13"/>
      <c r="B21" s="24" t="s">
        <v>242</v>
      </c>
      <c r="C21" s="14"/>
      <c r="D21" s="81"/>
      <c r="E21" s="17"/>
      <c r="F21" s="17"/>
      <c r="G21" s="81"/>
      <c r="H21" s="17"/>
      <c r="I21" s="17"/>
      <c r="J21" s="92"/>
    </row>
    <row r="22" spans="1:10" ht="24.75" customHeight="1">
      <c r="A22" s="25">
        <v>1</v>
      </c>
      <c r="B22" s="18" t="s">
        <v>56</v>
      </c>
      <c r="C22" s="14" t="s">
        <v>18</v>
      </c>
      <c r="D22" s="81">
        <v>462</v>
      </c>
      <c r="E22" s="17">
        <v>323</v>
      </c>
      <c r="F22" s="17">
        <v>231</v>
      </c>
      <c r="G22" s="81">
        <v>630</v>
      </c>
      <c r="H22" s="17">
        <v>440</v>
      </c>
      <c r="I22" s="17">
        <v>310</v>
      </c>
      <c r="J22" s="92">
        <f aca="true" t="shared" si="3" ref="J22:J44">(G22-D22)/D22</f>
        <v>0.36363636363636365</v>
      </c>
    </row>
    <row r="23" spans="1:10" ht="24.75" customHeight="1">
      <c r="A23" s="25">
        <v>2</v>
      </c>
      <c r="B23" s="18" t="s">
        <v>57</v>
      </c>
      <c r="C23" s="14" t="s">
        <v>18</v>
      </c>
      <c r="D23" s="81">
        <v>138</v>
      </c>
      <c r="E23" s="17">
        <v>96</v>
      </c>
      <c r="F23" s="17">
        <v>69</v>
      </c>
      <c r="G23" s="81">
        <v>180</v>
      </c>
      <c r="H23" s="17">
        <v>125</v>
      </c>
      <c r="I23" s="17">
        <f t="shared" si="2"/>
        <v>90</v>
      </c>
      <c r="J23" s="92">
        <f t="shared" si="3"/>
        <v>0.30434782608695654</v>
      </c>
    </row>
    <row r="24" spans="1:10" ht="24.75" customHeight="1">
      <c r="A24" s="25">
        <v>3</v>
      </c>
      <c r="B24" s="18" t="s">
        <v>58</v>
      </c>
      <c r="C24" s="14" t="s">
        <v>18</v>
      </c>
      <c r="D24" s="81">
        <v>116</v>
      </c>
      <c r="E24" s="17">
        <v>81</v>
      </c>
      <c r="F24" s="17">
        <v>58</v>
      </c>
      <c r="G24" s="81">
        <v>160</v>
      </c>
      <c r="H24" s="17">
        <v>110</v>
      </c>
      <c r="I24" s="17">
        <f t="shared" si="2"/>
        <v>80</v>
      </c>
      <c r="J24" s="92">
        <f t="shared" si="3"/>
        <v>0.3793103448275862</v>
      </c>
    </row>
    <row r="25" spans="1:10" ht="24.75" customHeight="1">
      <c r="A25" s="25">
        <v>4</v>
      </c>
      <c r="B25" s="18" t="s">
        <v>59</v>
      </c>
      <c r="C25" s="14" t="s">
        <v>18</v>
      </c>
      <c r="D25" s="81">
        <v>201</v>
      </c>
      <c r="E25" s="17">
        <v>140</v>
      </c>
      <c r="F25" s="17">
        <v>100</v>
      </c>
      <c r="G25" s="81">
        <v>280</v>
      </c>
      <c r="H25" s="17">
        <v>200</v>
      </c>
      <c r="I25" s="17">
        <f t="shared" si="2"/>
        <v>140</v>
      </c>
      <c r="J25" s="92">
        <f t="shared" si="3"/>
        <v>0.39303482587064675</v>
      </c>
    </row>
    <row r="26" spans="1:10" ht="24.75" customHeight="1">
      <c r="A26" s="25">
        <v>5</v>
      </c>
      <c r="B26" s="18" t="s">
        <v>20</v>
      </c>
      <c r="C26" s="14" t="s">
        <v>60</v>
      </c>
      <c r="D26" s="81">
        <v>550</v>
      </c>
      <c r="E26" s="17">
        <v>385</v>
      </c>
      <c r="F26" s="17">
        <v>275</v>
      </c>
      <c r="G26" s="81">
        <v>650</v>
      </c>
      <c r="H26" s="17">
        <f t="shared" si="1"/>
        <v>454.99999999999994</v>
      </c>
      <c r="I26" s="17">
        <f t="shared" si="2"/>
        <v>325</v>
      </c>
      <c r="J26" s="92">
        <f t="shared" si="3"/>
        <v>0.18181818181818182</v>
      </c>
    </row>
    <row r="27" spans="1:10" ht="24.75" customHeight="1">
      <c r="A27" s="25"/>
      <c r="B27" s="18"/>
      <c r="C27" s="14" t="s">
        <v>61</v>
      </c>
      <c r="D27" s="81">
        <v>323</v>
      </c>
      <c r="E27" s="17">
        <v>226</v>
      </c>
      <c r="F27" s="17">
        <v>162</v>
      </c>
      <c r="G27" s="81">
        <v>400</v>
      </c>
      <c r="H27" s="17">
        <f t="shared" si="1"/>
        <v>280</v>
      </c>
      <c r="I27" s="17">
        <f t="shared" si="2"/>
        <v>200</v>
      </c>
      <c r="J27" s="92">
        <f t="shared" si="3"/>
        <v>0.23839009287925697</v>
      </c>
    </row>
    <row r="28" spans="1:10" ht="24.75" customHeight="1">
      <c r="A28" s="25"/>
      <c r="B28" s="18"/>
      <c r="C28" s="14" t="s">
        <v>62</v>
      </c>
      <c r="D28" s="81">
        <v>231</v>
      </c>
      <c r="E28" s="17">
        <v>162</v>
      </c>
      <c r="F28" s="17">
        <v>116</v>
      </c>
      <c r="G28" s="81">
        <v>300</v>
      </c>
      <c r="H28" s="17">
        <f t="shared" si="1"/>
        <v>210</v>
      </c>
      <c r="I28" s="17">
        <f t="shared" si="2"/>
        <v>150</v>
      </c>
      <c r="J28" s="92">
        <f t="shared" si="3"/>
        <v>0.2987012987012987</v>
      </c>
    </row>
    <row r="29" spans="1:10" ht="25.5" customHeight="1">
      <c r="A29" s="25">
        <v>6</v>
      </c>
      <c r="B29" s="18" t="s">
        <v>63</v>
      </c>
      <c r="C29" s="14" t="s">
        <v>60</v>
      </c>
      <c r="D29" s="81">
        <v>550</v>
      </c>
      <c r="E29" s="17">
        <v>385</v>
      </c>
      <c r="F29" s="17">
        <v>275</v>
      </c>
      <c r="G29" s="81">
        <v>650</v>
      </c>
      <c r="H29" s="17">
        <f t="shared" si="1"/>
        <v>454.99999999999994</v>
      </c>
      <c r="I29" s="17">
        <f t="shared" si="2"/>
        <v>325</v>
      </c>
      <c r="J29" s="92">
        <f t="shared" si="3"/>
        <v>0.18181818181818182</v>
      </c>
    </row>
    <row r="30" spans="1:10" ht="25.5" customHeight="1">
      <c r="A30" s="25"/>
      <c r="B30" s="18"/>
      <c r="C30" s="14" t="s">
        <v>61</v>
      </c>
      <c r="D30" s="81">
        <v>100</v>
      </c>
      <c r="E30" s="17">
        <v>70</v>
      </c>
      <c r="F30" s="17">
        <v>60</v>
      </c>
      <c r="G30" s="81">
        <v>130</v>
      </c>
      <c r="H30" s="17">
        <v>90</v>
      </c>
      <c r="I30" s="17">
        <f t="shared" si="2"/>
        <v>65</v>
      </c>
      <c r="J30" s="92">
        <f t="shared" si="3"/>
        <v>0.3</v>
      </c>
    </row>
    <row r="31" spans="1:10" ht="25.5" customHeight="1">
      <c r="A31" s="25"/>
      <c r="B31" s="18"/>
      <c r="C31" s="14" t="s">
        <v>62</v>
      </c>
      <c r="D31" s="81">
        <v>89</v>
      </c>
      <c r="E31" s="17">
        <v>62</v>
      </c>
      <c r="F31" s="17">
        <v>60</v>
      </c>
      <c r="G31" s="81">
        <v>120</v>
      </c>
      <c r="H31" s="17">
        <v>85</v>
      </c>
      <c r="I31" s="17">
        <f t="shared" si="2"/>
        <v>60</v>
      </c>
      <c r="J31" s="92">
        <f t="shared" si="3"/>
        <v>0.34831460674157305</v>
      </c>
    </row>
    <row r="32" spans="1:10" ht="21" customHeight="1">
      <c r="A32" s="25">
        <v>7</v>
      </c>
      <c r="B32" s="18" t="s">
        <v>248</v>
      </c>
      <c r="C32" s="14" t="s">
        <v>61</v>
      </c>
      <c r="D32" s="81">
        <v>231</v>
      </c>
      <c r="E32" s="17">
        <v>162</v>
      </c>
      <c r="F32" s="17">
        <v>116</v>
      </c>
      <c r="G32" s="81">
        <v>300</v>
      </c>
      <c r="H32" s="17">
        <f t="shared" si="1"/>
        <v>210</v>
      </c>
      <c r="I32" s="17">
        <f t="shared" si="2"/>
        <v>150</v>
      </c>
      <c r="J32" s="92">
        <f t="shared" si="3"/>
        <v>0.2987012987012987</v>
      </c>
    </row>
    <row r="33" spans="1:10" ht="21" customHeight="1">
      <c r="A33" s="25"/>
      <c r="B33" s="18"/>
      <c r="C33" s="14" t="s">
        <v>62</v>
      </c>
      <c r="D33" s="81">
        <v>198</v>
      </c>
      <c r="E33" s="17">
        <v>139</v>
      </c>
      <c r="F33" s="17">
        <v>99</v>
      </c>
      <c r="G33" s="81">
        <v>250</v>
      </c>
      <c r="H33" s="17">
        <f t="shared" si="1"/>
        <v>175</v>
      </c>
      <c r="I33" s="17">
        <f t="shared" si="2"/>
        <v>125</v>
      </c>
      <c r="J33" s="92">
        <f t="shared" si="3"/>
        <v>0.26262626262626265</v>
      </c>
    </row>
    <row r="34" spans="1:10" ht="21" customHeight="1">
      <c r="A34" s="25">
        <v>8</v>
      </c>
      <c r="B34" s="18" t="s">
        <v>308</v>
      </c>
      <c r="C34" s="14" t="s">
        <v>61</v>
      </c>
      <c r="D34" s="81">
        <v>231</v>
      </c>
      <c r="E34" s="17">
        <v>162</v>
      </c>
      <c r="F34" s="17">
        <v>116</v>
      </c>
      <c r="G34" s="81">
        <v>300</v>
      </c>
      <c r="H34" s="17">
        <f t="shared" si="1"/>
        <v>210</v>
      </c>
      <c r="I34" s="17">
        <f t="shared" si="2"/>
        <v>150</v>
      </c>
      <c r="J34" s="92">
        <f t="shared" si="3"/>
        <v>0.2987012987012987</v>
      </c>
    </row>
    <row r="35" spans="1:10" ht="21" customHeight="1">
      <c r="A35" s="25"/>
      <c r="B35" s="18"/>
      <c r="C35" s="14" t="s">
        <v>62</v>
      </c>
      <c r="D35" s="81">
        <v>198</v>
      </c>
      <c r="E35" s="17">
        <v>139</v>
      </c>
      <c r="F35" s="17">
        <v>99</v>
      </c>
      <c r="G35" s="81">
        <v>250</v>
      </c>
      <c r="H35" s="17">
        <f t="shared" si="1"/>
        <v>175</v>
      </c>
      <c r="I35" s="17">
        <f t="shared" si="2"/>
        <v>125</v>
      </c>
      <c r="J35" s="92">
        <f t="shared" si="3"/>
        <v>0.26262626262626265</v>
      </c>
    </row>
    <row r="36" spans="1:10" ht="21" customHeight="1">
      <c r="A36" s="25">
        <v>9</v>
      </c>
      <c r="B36" s="18" t="s">
        <v>237</v>
      </c>
      <c r="C36" s="14" t="s">
        <v>61</v>
      </c>
      <c r="D36" s="81">
        <v>100</v>
      </c>
      <c r="E36" s="17">
        <v>70</v>
      </c>
      <c r="F36" s="17">
        <v>60</v>
      </c>
      <c r="G36" s="81">
        <v>120</v>
      </c>
      <c r="H36" s="17">
        <v>85</v>
      </c>
      <c r="I36" s="17">
        <f t="shared" si="2"/>
        <v>60</v>
      </c>
      <c r="J36" s="92">
        <f t="shared" si="3"/>
        <v>0.2</v>
      </c>
    </row>
    <row r="37" spans="1:10" ht="21" customHeight="1">
      <c r="A37" s="25"/>
      <c r="B37" s="18"/>
      <c r="C37" s="14" t="s">
        <v>62</v>
      </c>
      <c r="D37" s="81">
        <v>89</v>
      </c>
      <c r="E37" s="17">
        <v>62</v>
      </c>
      <c r="F37" s="17">
        <v>60</v>
      </c>
      <c r="G37" s="81">
        <v>110</v>
      </c>
      <c r="H37" s="17">
        <v>75</v>
      </c>
      <c r="I37" s="17">
        <f t="shared" si="2"/>
        <v>55</v>
      </c>
      <c r="J37" s="92">
        <f t="shared" si="3"/>
        <v>0.23595505617977527</v>
      </c>
    </row>
    <row r="38" spans="1:10" ht="21" customHeight="1">
      <c r="A38" s="25">
        <v>10</v>
      </c>
      <c r="B38" s="18" t="s">
        <v>238</v>
      </c>
      <c r="C38" s="14" t="s">
        <v>61</v>
      </c>
      <c r="D38" s="81">
        <v>100</v>
      </c>
      <c r="E38" s="17">
        <v>70</v>
      </c>
      <c r="F38" s="17">
        <v>60</v>
      </c>
      <c r="G38" s="81">
        <v>120</v>
      </c>
      <c r="H38" s="17">
        <v>85</v>
      </c>
      <c r="I38" s="17">
        <f t="shared" si="2"/>
        <v>60</v>
      </c>
      <c r="J38" s="92">
        <f t="shared" si="3"/>
        <v>0.2</v>
      </c>
    </row>
    <row r="39" spans="1:10" ht="21" customHeight="1">
      <c r="A39" s="25"/>
      <c r="B39" s="18"/>
      <c r="C39" s="14" t="s">
        <v>62</v>
      </c>
      <c r="D39" s="81">
        <v>89</v>
      </c>
      <c r="E39" s="17">
        <v>62</v>
      </c>
      <c r="F39" s="17">
        <v>60</v>
      </c>
      <c r="G39" s="81">
        <v>110</v>
      </c>
      <c r="H39" s="17">
        <f t="shared" si="1"/>
        <v>77</v>
      </c>
      <c r="I39" s="17">
        <f t="shared" si="2"/>
        <v>55</v>
      </c>
      <c r="J39" s="92">
        <f t="shared" si="3"/>
        <v>0.23595505617977527</v>
      </c>
    </row>
    <row r="40" spans="1:10" ht="21" customHeight="1">
      <c r="A40" s="25">
        <v>11</v>
      </c>
      <c r="B40" s="18" t="s">
        <v>64</v>
      </c>
      <c r="C40" s="14" t="s">
        <v>65</v>
      </c>
      <c r="D40" s="81">
        <v>323</v>
      </c>
      <c r="E40" s="17">
        <v>226</v>
      </c>
      <c r="F40" s="17">
        <v>162</v>
      </c>
      <c r="G40" s="81">
        <v>400</v>
      </c>
      <c r="H40" s="17">
        <f t="shared" si="1"/>
        <v>280</v>
      </c>
      <c r="I40" s="17">
        <f t="shared" si="2"/>
        <v>200</v>
      </c>
      <c r="J40" s="92">
        <f t="shared" si="3"/>
        <v>0.23839009287925697</v>
      </c>
    </row>
    <row r="41" spans="1:10" ht="45.75" customHeight="1">
      <c r="A41" s="25"/>
      <c r="B41" s="18"/>
      <c r="C41" s="14" t="s">
        <v>249</v>
      </c>
      <c r="D41" s="81">
        <v>174</v>
      </c>
      <c r="E41" s="17">
        <v>122</v>
      </c>
      <c r="F41" s="17">
        <v>87</v>
      </c>
      <c r="G41" s="81">
        <v>220</v>
      </c>
      <c r="H41" s="17">
        <f t="shared" si="1"/>
        <v>154</v>
      </c>
      <c r="I41" s="17">
        <f t="shared" si="2"/>
        <v>110</v>
      </c>
      <c r="J41" s="92">
        <f t="shared" si="3"/>
        <v>0.26436781609195403</v>
      </c>
    </row>
    <row r="42" spans="1:10" ht="45.75" customHeight="1">
      <c r="A42" s="25"/>
      <c r="B42" s="18"/>
      <c r="C42" s="14" t="s">
        <v>250</v>
      </c>
      <c r="D42" s="81">
        <v>74</v>
      </c>
      <c r="E42" s="17">
        <v>65</v>
      </c>
      <c r="F42" s="17">
        <v>60</v>
      </c>
      <c r="G42" s="81">
        <v>100</v>
      </c>
      <c r="H42" s="17">
        <f t="shared" si="1"/>
        <v>70</v>
      </c>
      <c r="I42" s="17">
        <f t="shared" si="2"/>
        <v>50</v>
      </c>
      <c r="J42" s="92">
        <f t="shared" si="3"/>
        <v>0.35135135135135137</v>
      </c>
    </row>
    <row r="43" spans="1:10" ht="24.75" customHeight="1">
      <c r="A43" s="25">
        <v>12</v>
      </c>
      <c r="B43" s="18" t="s">
        <v>66</v>
      </c>
      <c r="C43" s="14" t="s">
        <v>67</v>
      </c>
      <c r="D43" s="81">
        <v>210</v>
      </c>
      <c r="E43" s="17">
        <v>147</v>
      </c>
      <c r="F43" s="17">
        <v>105</v>
      </c>
      <c r="G43" s="81">
        <v>280</v>
      </c>
      <c r="H43" s="17">
        <v>200</v>
      </c>
      <c r="I43" s="17">
        <f t="shared" si="2"/>
        <v>140</v>
      </c>
      <c r="J43" s="92">
        <f t="shared" si="3"/>
        <v>0.3333333333333333</v>
      </c>
    </row>
    <row r="44" spans="1:10" ht="36.75" customHeight="1">
      <c r="A44" s="25"/>
      <c r="B44" s="18"/>
      <c r="C44" s="14" t="s">
        <v>251</v>
      </c>
      <c r="D44" s="81">
        <v>134</v>
      </c>
      <c r="E44" s="17">
        <v>94</v>
      </c>
      <c r="F44" s="17">
        <v>67</v>
      </c>
      <c r="G44" s="81">
        <v>150</v>
      </c>
      <c r="H44" s="17">
        <f t="shared" si="1"/>
        <v>105</v>
      </c>
      <c r="I44" s="17">
        <f t="shared" si="2"/>
        <v>75</v>
      </c>
      <c r="J44" s="92">
        <f t="shared" si="3"/>
        <v>0.11940298507462686</v>
      </c>
    </row>
    <row r="45" spans="1:10" ht="51.75" customHeight="1">
      <c r="A45" s="25"/>
      <c r="B45" s="18"/>
      <c r="C45" s="14" t="s">
        <v>252</v>
      </c>
      <c r="D45" s="81"/>
      <c r="E45" s="17"/>
      <c r="F45" s="17"/>
      <c r="G45" s="81">
        <v>100</v>
      </c>
      <c r="H45" s="17">
        <f t="shared" si="1"/>
        <v>70</v>
      </c>
      <c r="I45" s="17">
        <f t="shared" si="2"/>
        <v>50</v>
      </c>
      <c r="J45" s="92" t="s">
        <v>241</v>
      </c>
    </row>
    <row r="46" spans="1:10" ht="41.25" customHeight="1">
      <c r="A46" s="25"/>
      <c r="B46" s="18"/>
      <c r="C46" s="14" t="s">
        <v>253</v>
      </c>
      <c r="D46" s="81">
        <v>107</v>
      </c>
      <c r="E46" s="17">
        <v>75</v>
      </c>
      <c r="F46" s="17">
        <v>54</v>
      </c>
      <c r="G46" s="81">
        <v>130</v>
      </c>
      <c r="H46" s="17">
        <v>90</v>
      </c>
      <c r="I46" s="17">
        <f t="shared" si="2"/>
        <v>65</v>
      </c>
      <c r="J46" s="92">
        <f aca="true" t="shared" si="4" ref="J46:J55">(G46-D46)/D46</f>
        <v>0.21495327102803738</v>
      </c>
    </row>
    <row r="47" spans="1:10" ht="28.5" customHeight="1">
      <c r="A47" s="25">
        <v>13</v>
      </c>
      <c r="B47" s="18" t="s">
        <v>19</v>
      </c>
      <c r="C47" s="14" t="s">
        <v>18</v>
      </c>
      <c r="D47" s="81">
        <v>107</v>
      </c>
      <c r="E47" s="17">
        <v>75</v>
      </c>
      <c r="F47" s="17">
        <v>60</v>
      </c>
      <c r="G47" s="81">
        <v>130</v>
      </c>
      <c r="H47" s="17">
        <v>90</v>
      </c>
      <c r="I47" s="17">
        <f t="shared" si="2"/>
        <v>65</v>
      </c>
      <c r="J47" s="92">
        <f t="shared" si="4"/>
        <v>0.21495327102803738</v>
      </c>
    </row>
    <row r="48" spans="1:10" ht="28.5" customHeight="1">
      <c r="A48" s="25">
        <v>14</v>
      </c>
      <c r="B48" s="18" t="s">
        <v>236</v>
      </c>
      <c r="C48" s="14" t="s">
        <v>68</v>
      </c>
      <c r="D48" s="81">
        <v>242</v>
      </c>
      <c r="E48" s="17">
        <v>169</v>
      </c>
      <c r="F48" s="17">
        <v>121</v>
      </c>
      <c r="G48" s="81">
        <v>300</v>
      </c>
      <c r="H48" s="17">
        <f t="shared" si="1"/>
        <v>210</v>
      </c>
      <c r="I48" s="17">
        <f t="shared" si="2"/>
        <v>150</v>
      </c>
      <c r="J48" s="92">
        <f t="shared" si="4"/>
        <v>0.2396694214876033</v>
      </c>
    </row>
    <row r="49" spans="1:10" ht="28.5" customHeight="1">
      <c r="A49" s="25"/>
      <c r="B49" s="18"/>
      <c r="C49" s="14" t="s">
        <v>69</v>
      </c>
      <c r="D49" s="81">
        <v>102</v>
      </c>
      <c r="E49" s="17">
        <v>71</v>
      </c>
      <c r="F49" s="17">
        <v>60</v>
      </c>
      <c r="G49" s="81">
        <v>130</v>
      </c>
      <c r="H49" s="17">
        <v>90</v>
      </c>
      <c r="I49" s="17">
        <f t="shared" si="2"/>
        <v>65</v>
      </c>
      <c r="J49" s="92">
        <f t="shared" si="4"/>
        <v>0.27450980392156865</v>
      </c>
    </row>
    <row r="50" spans="1:10" ht="21" customHeight="1">
      <c r="A50" s="25">
        <v>15</v>
      </c>
      <c r="B50" s="18" t="s">
        <v>70</v>
      </c>
      <c r="C50" s="14" t="s">
        <v>65</v>
      </c>
      <c r="D50" s="81">
        <v>149</v>
      </c>
      <c r="E50" s="17">
        <v>161</v>
      </c>
      <c r="F50" s="17">
        <v>75</v>
      </c>
      <c r="G50" s="81">
        <v>200</v>
      </c>
      <c r="H50" s="17">
        <f t="shared" si="1"/>
        <v>140</v>
      </c>
      <c r="I50" s="17">
        <f t="shared" si="2"/>
        <v>100</v>
      </c>
      <c r="J50" s="92">
        <f t="shared" si="4"/>
        <v>0.3422818791946309</v>
      </c>
    </row>
    <row r="51" spans="1:10" ht="37.5" customHeight="1">
      <c r="A51" s="25"/>
      <c r="B51" s="18"/>
      <c r="C51" s="14" t="s">
        <v>254</v>
      </c>
      <c r="D51" s="81">
        <v>149</v>
      </c>
      <c r="E51" s="17">
        <v>104</v>
      </c>
      <c r="F51" s="17">
        <v>75</v>
      </c>
      <c r="G51" s="81">
        <v>180</v>
      </c>
      <c r="H51" s="17">
        <v>125</v>
      </c>
      <c r="I51" s="17">
        <f t="shared" si="2"/>
        <v>90</v>
      </c>
      <c r="J51" s="92">
        <f t="shared" si="4"/>
        <v>0.2080536912751678</v>
      </c>
    </row>
    <row r="52" spans="1:10" ht="23.25" customHeight="1">
      <c r="A52" s="25">
        <v>16</v>
      </c>
      <c r="B52" s="18" t="s">
        <v>71</v>
      </c>
      <c r="C52" s="14" t="s">
        <v>18</v>
      </c>
      <c r="D52" s="81">
        <v>133</v>
      </c>
      <c r="E52" s="17">
        <v>93</v>
      </c>
      <c r="F52" s="17">
        <v>67</v>
      </c>
      <c r="G52" s="81">
        <v>160</v>
      </c>
      <c r="H52" s="17">
        <v>110</v>
      </c>
      <c r="I52" s="17">
        <f t="shared" si="2"/>
        <v>80</v>
      </c>
      <c r="J52" s="92">
        <f t="shared" si="4"/>
        <v>0.20300751879699247</v>
      </c>
    </row>
    <row r="53" spans="1:10" ht="23.25" customHeight="1">
      <c r="A53" s="25">
        <v>17</v>
      </c>
      <c r="B53" s="18" t="s">
        <v>23</v>
      </c>
      <c r="C53" s="14" t="s">
        <v>18</v>
      </c>
      <c r="D53" s="81">
        <v>108</v>
      </c>
      <c r="E53" s="17">
        <v>76</v>
      </c>
      <c r="F53" s="17">
        <v>60</v>
      </c>
      <c r="G53" s="81">
        <v>130</v>
      </c>
      <c r="H53" s="17">
        <v>90</v>
      </c>
      <c r="I53" s="17">
        <f t="shared" si="2"/>
        <v>65</v>
      </c>
      <c r="J53" s="92">
        <f t="shared" si="4"/>
        <v>0.2037037037037037</v>
      </c>
    </row>
    <row r="54" spans="1:10" ht="23.25" customHeight="1">
      <c r="A54" s="25">
        <v>18</v>
      </c>
      <c r="B54" s="18" t="s">
        <v>24</v>
      </c>
      <c r="C54" s="14" t="s">
        <v>18</v>
      </c>
      <c r="D54" s="81">
        <v>108</v>
      </c>
      <c r="E54" s="17">
        <v>76</v>
      </c>
      <c r="F54" s="17">
        <v>60</v>
      </c>
      <c r="G54" s="81">
        <v>130</v>
      </c>
      <c r="H54" s="17">
        <v>90</v>
      </c>
      <c r="I54" s="17">
        <f t="shared" si="2"/>
        <v>65</v>
      </c>
      <c r="J54" s="92">
        <f t="shared" si="4"/>
        <v>0.2037037037037037</v>
      </c>
    </row>
    <row r="55" spans="1:10" ht="23.25" customHeight="1">
      <c r="A55" s="25">
        <v>16</v>
      </c>
      <c r="B55" s="18" t="s">
        <v>21</v>
      </c>
      <c r="C55" s="14" t="s">
        <v>18</v>
      </c>
      <c r="D55" s="81">
        <v>155</v>
      </c>
      <c r="E55" s="17">
        <v>109</v>
      </c>
      <c r="F55" s="17">
        <v>78</v>
      </c>
      <c r="G55" s="81">
        <v>170</v>
      </c>
      <c r="H55" s="17">
        <v>120</v>
      </c>
      <c r="I55" s="17">
        <f t="shared" si="2"/>
        <v>85</v>
      </c>
      <c r="J55" s="92">
        <f t="shared" si="4"/>
        <v>0.0967741935483871</v>
      </c>
    </row>
    <row r="56" spans="1:10" ht="23.25" customHeight="1">
      <c r="A56" s="13" t="s">
        <v>72</v>
      </c>
      <c r="B56" s="106" t="s">
        <v>73</v>
      </c>
      <c r="C56" s="106"/>
      <c r="D56" s="81"/>
      <c r="E56" s="17"/>
      <c r="F56" s="17"/>
      <c r="G56" s="81"/>
      <c r="H56" s="17"/>
      <c r="I56" s="17"/>
      <c r="J56" s="92"/>
    </row>
    <row r="57" spans="1:10" ht="23.25" customHeight="1">
      <c r="A57" s="25">
        <v>1</v>
      </c>
      <c r="B57" s="18" t="s">
        <v>74</v>
      </c>
      <c r="C57" s="14" t="s">
        <v>75</v>
      </c>
      <c r="D57" s="81">
        <v>770</v>
      </c>
      <c r="E57" s="17"/>
      <c r="F57" s="17"/>
      <c r="G57" s="81">
        <v>1000</v>
      </c>
      <c r="H57" s="17"/>
      <c r="I57" s="17"/>
      <c r="J57" s="92">
        <f aca="true" t="shared" si="5" ref="J57:J92">(G57-D57)/D57</f>
        <v>0.2987012987012987</v>
      </c>
    </row>
    <row r="58" spans="1:10" ht="23.25" customHeight="1">
      <c r="A58" s="25"/>
      <c r="B58" s="18"/>
      <c r="C58" s="14" t="s">
        <v>255</v>
      </c>
      <c r="D58" s="81">
        <v>573</v>
      </c>
      <c r="E58" s="17"/>
      <c r="F58" s="17"/>
      <c r="G58" s="81">
        <v>750</v>
      </c>
      <c r="H58" s="17"/>
      <c r="I58" s="17"/>
      <c r="J58" s="92">
        <f t="shared" si="5"/>
        <v>0.3089005235602094</v>
      </c>
    </row>
    <row r="59" spans="1:10" ht="23.25" customHeight="1">
      <c r="A59" s="25"/>
      <c r="B59" s="18"/>
      <c r="C59" s="14" t="s">
        <v>76</v>
      </c>
      <c r="D59" s="81">
        <v>525</v>
      </c>
      <c r="E59" s="17"/>
      <c r="F59" s="17"/>
      <c r="G59" s="81">
        <v>700</v>
      </c>
      <c r="H59" s="17"/>
      <c r="I59" s="17"/>
      <c r="J59" s="92">
        <f t="shared" si="5"/>
        <v>0.3333333333333333</v>
      </c>
    </row>
    <row r="60" spans="1:10" ht="34.5" customHeight="1">
      <c r="A60" s="25">
        <v>2</v>
      </c>
      <c r="B60" s="18" t="s">
        <v>77</v>
      </c>
      <c r="C60" s="14" t="s">
        <v>256</v>
      </c>
      <c r="D60" s="81">
        <v>300</v>
      </c>
      <c r="E60" s="17"/>
      <c r="F60" s="17"/>
      <c r="G60" s="81">
        <v>400</v>
      </c>
      <c r="H60" s="17"/>
      <c r="I60" s="17"/>
      <c r="J60" s="92">
        <f t="shared" si="5"/>
        <v>0.3333333333333333</v>
      </c>
    </row>
    <row r="61" spans="1:10" ht="51.75" customHeight="1">
      <c r="A61" s="25"/>
      <c r="B61" s="18"/>
      <c r="C61" s="14" t="s">
        <v>257</v>
      </c>
      <c r="D61" s="81">
        <v>240</v>
      </c>
      <c r="E61" s="17"/>
      <c r="F61" s="17"/>
      <c r="G61" s="81">
        <v>300</v>
      </c>
      <c r="H61" s="17"/>
      <c r="I61" s="17"/>
      <c r="J61" s="92">
        <f t="shared" si="5"/>
        <v>0.25</v>
      </c>
    </row>
    <row r="62" spans="1:10" ht="33.75" customHeight="1">
      <c r="A62" s="25"/>
      <c r="B62" s="18"/>
      <c r="C62" s="14" t="s">
        <v>258</v>
      </c>
      <c r="D62" s="81">
        <v>250</v>
      </c>
      <c r="E62" s="17"/>
      <c r="F62" s="17"/>
      <c r="G62" s="81">
        <v>320</v>
      </c>
      <c r="H62" s="17"/>
      <c r="I62" s="17"/>
      <c r="J62" s="92">
        <f t="shared" si="5"/>
        <v>0.28</v>
      </c>
    </row>
    <row r="63" spans="1:10" ht="54" customHeight="1">
      <c r="A63" s="25"/>
      <c r="B63" s="18"/>
      <c r="C63" s="14" t="s">
        <v>259</v>
      </c>
      <c r="D63" s="81">
        <v>100</v>
      </c>
      <c r="E63" s="17"/>
      <c r="F63" s="17"/>
      <c r="G63" s="81">
        <v>135</v>
      </c>
      <c r="H63" s="17"/>
      <c r="I63" s="17"/>
      <c r="J63" s="92">
        <f t="shared" si="5"/>
        <v>0.35</v>
      </c>
    </row>
    <row r="64" spans="1:10" ht="24" customHeight="1">
      <c r="A64" s="25">
        <v>3</v>
      </c>
      <c r="B64" s="18" t="s">
        <v>78</v>
      </c>
      <c r="C64" s="14" t="s">
        <v>18</v>
      </c>
      <c r="D64" s="81">
        <v>219</v>
      </c>
      <c r="E64" s="17"/>
      <c r="F64" s="17"/>
      <c r="G64" s="81">
        <v>300</v>
      </c>
      <c r="H64" s="17"/>
      <c r="I64" s="17"/>
      <c r="J64" s="92">
        <f t="shared" si="5"/>
        <v>0.3698630136986301</v>
      </c>
    </row>
    <row r="65" spans="1:10" ht="24" customHeight="1">
      <c r="A65" s="25">
        <v>4</v>
      </c>
      <c r="B65" s="18" t="s">
        <v>79</v>
      </c>
      <c r="C65" s="14" t="s">
        <v>80</v>
      </c>
      <c r="D65" s="81">
        <v>234</v>
      </c>
      <c r="E65" s="17"/>
      <c r="F65" s="17"/>
      <c r="G65" s="81">
        <v>300</v>
      </c>
      <c r="H65" s="17"/>
      <c r="I65" s="17"/>
      <c r="J65" s="92">
        <f t="shared" si="5"/>
        <v>0.28205128205128205</v>
      </c>
    </row>
    <row r="66" spans="1:10" ht="36" customHeight="1">
      <c r="A66" s="25"/>
      <c r="B66" s="18"/>
      <c r="C66" s="14" t="s">
        <v>294</v>
      </c>
      <c r="D66" s="81">
        <v>247</v>
      </c>
      <c r="E66" s="17"/>
      <c r="F66" s="17"/>
      <c r="G66" s="81">
        <v>320</v>
      </c>
      <c r="H66" s="17"/>
      <c r="I66" s="17"/>
      <c r="J66" s="92">
        <f t="shared" si="5"/>
        <v>0.29554655870445345</v>
      </c>
    </row>
    <row r="67" spans="1:10" ht="24" customHeight="1">
      <c r="A67" s="25">
        <v>5</v>
      </c>
      <c r="B67" s="18" t="s">
        <v>81</v>
      </c>
      <c r="C67" s="14" t="s">
        <v>82</v>
      </c>
      <c r="D67" s="81">
        <v>296</v>
      </c>
      <c r="E67" s="17"/>
      <c r="F67" s="17"/>
      <c r="G67" s="81">
        <v>400</v>
      </c>
      <c r="H67" s="17"/>
      <c r="I67" s="17"/>
      <c r="J67" s="92">
        <f t="shared" si="5"/>
        <v>0.35135135135135137</v>
      </c>
    </row>
    <row r="68" spans="1:10" ht="24" customHeight="1">
      <c r="A68" s="25"/>
      <c r="B68" s="18"/>
      <c r="C68" s="14" t="s">
        <v>83</v>
      </c>
      <c r="D68" s="81">
        <v>234</v>
      </c>
      <c r="E68" s="17"/>
      <c r="F68" s="17"/>
      <c r="G68" s="81">
        <v>300</v>
      </c>
      <c r="H68" s="17"/>
      <c r="I68" s="17"/>
      <c r="J68" s="92">
        <f t="shared" si="5"/>
        <v>0.28205128205128205</v>
      </c>
    </row>
    <row r="69" spans="1:10" ht="38.25" customHeight="1">
      <c r="A69" s="25"/>
      <c r="B69" s="18"/>
      <c r="C69" s="14" t="s">
        <v>295</v>
      </c>
      <c r="D69" s="81">
        <v>296</v>
      </c>
      <c r="E69" s="17"/>
      <c r="F69" s="17"/>
      <c r="G69" s="81">
        <v>400</v>
      </c>
      <c r="H69" s="17"/>
      <c r="I69" s="17"/>
      <c r="J69" s="92">
        <f t="shared" si="5"/>
        <v>0.35135135135135137</v>
      </c>
    </row>
    <row r="70" spans="1:10" ht="24" customHeight="1">
      <c r="A70" s="25">
        <v>6</v>
      </c>
      <c r="B70" s="18" t="s">
        <v>84</v>
      </c>
      <c r="C70" s="14" t="s">
        <v>18</v>
      </c>
      <c r="D70" s="81">
        <v>280</v>
      </c>
      <c r="E70" s="17"/>
      <c r="F70" s="17"/>
      <c r="G70" s="81">
        <v>380</v>
      </c>
      <c r="H70" s="17"/>
      <c r="I70" s="17"/>
      <c r="J70" s="92">
        <f t="shared" si="5"/>
        <v>0.35714285714285715</v>
      </c>
    </row>
    <row r="71" spans="1:10" ht="24" customHeight="1">
      <c r="A71" s="25">
        <v>7</v>
      </c>
      <c r="B71" s="18" t="s">
        <v>32</v>
      </c>
      <c r="C71" s="14" t="s">
        <v>18</v>
      </c>
      <c r="D71" s="81">
        <v>265</v>
      </c>
      <c r="E71" s="17"/>
      <c r="F71" s="17"/>
      <c r="G71" s="81">
        <v>360</v>
      </c>
      <c r="H71" s="17"/>
      <c r="I71" s="17"/>
      <c r="J71" s="92">
        <f t="shared" si="5"/>
        <v>0.3584905660377358</v>
      </c>
    </row>
    <row r="72" spans="1:10" ht="22.5" customHeight="1">
      <c r="A72" s="25">
        <v>8</v>
      </c>
      <c r="B72" s="18" t="s">
        <v>85</v>
      </c>
      <c r="C72" s="14" t="s">
        <v>86</v>
      </c>
      <c r="D72" s="81">
        <v>296</v>
      </c>
      <c r="E72" s="17"/>
      <c r="F72" s="17"/>
      <c r="G72" s="81">
        <v>400</v>
      </c>
      <c r="H72" s="17"/>
      <c r="I72" s="17"/>
      <c r="J72" s="92">
        <f t="shared" si="5"/>
        <v>0.35135135135135137</v>
      </c>
    </row>
    <row r="73" spans="1:10" ht="22.5" customHeight="1">
      <c r="A73" s="25"/>
      <c r="B73" s="18"/>
      <c r="C73" s="14" t="s">
        <v>87</v>
      </c>
      <c r="D73" s="81">
        <v>234</v>
      </c>
      <c r="E73" s="17"/>
      <c r="F73" s="17"/>
      <c r="G73" s="81">
        <v>300</v>
      </c>
      <c r="H73" s="17"/>
      <c r="I73" s="17"/>
      <c r="J73" s="92">
        <f t="shared" si="5"/>
        <v>0.28205128205128205</v>
      </c>
    </row>
    <row r="74" spans="1:10" ht="22.5" customHeight="1">
      <c r="A74" s="25"/>
      <c r="B74" s="18"/>
      <c r="C74" s="14" t="s">
        <v>88</v>
      </c>
      <c r="D74" s="81">
        <v>221</v>
      </c>
      <c r="E74" s="17"/>
      <c r="F74" s="17"/>
      <c r="G74" s="81">
        <v>280</v>
      </c>
      <c r="H74" s="17"/>
      <c r="I74" s="17"/>
      <c r="J74" s="92">
        <f t="shared" si="5"/>
        <v>0.2669683257918552</v>
      </c>
    </row>
    <row r="75" spans="1:10" ht="22.5" customHeight="1">
      <c r="A75" s="25">
        <v>9</v>
      </c>
      <c r="B75" s="18" t="s">
        <v>89</v>
      </c>
      <c r="C75" s="14" t="s">
        <v>90</v>
      </c>
      <c r="D75" s="81">
        <v>249</v>
      </c>
      <c r="E75" s="17"/>
      <c r="F75" s="17"/>
      <c r="G75" s="81">
        <v>300</v>
      </c>
      <c r="H75" s="17"/>
      <c r="I75" s="17"/>
      <c r="J75" s="92">
        <f t="shared" si="5"/>
        <v>0.20481927710843373</v>
      </c>
    </row>
    <row r="76" spans="1:10" ht="22.5" customHeight="1">
      <c r="A76" s="25"/>
      <c r="B76" s="18"/>
      <c r="C76" s="14" t="s">
        <v>91</v>
      </c>
      <c r="D76" s="81">
        <v>221</v>
      </c>
      <c r="E76" s="17"/>
      <c r="F76" s="17"/>
      <c r="G76" s="81">
        <v>280</v>
      </c>
      <c r="H76" s="17"/>
      <c r="I76" s="17"/>
      <c r="J76" s="92">
        <f t="shared" si="5"/>
        <v>0.2669683257918552</v>
      </c>
    </row>
    <row r="77" spans="1:10" ht="43.5" customHeight="1">
      <c r="A77" s="25"/>
      <c r="B77" s="18"/>
      <c r="C77" s="14" t="s">
        <v>92</v>
      </c>
      <c r="D77" s="81">
        <v>212</v>
      </c>
      <c r="E77" s="17"/>
      <c r="F77" s="17"/>
      <c r="G77" s="81">
        <v>270</v>
      </c>
      <c r="H77" s="17"/>
      <c r="I77" s="17"/>
      <c r="J77" s="92">
        <f t="shared" si="5"/>
        <v>0.27358490566037735</v>
      </c>
    </row>
    <row r="78" spans="1:10" ht="22.5" customHeight="1">
      <c r="A78" s="25">
        <v>10</v>
      </c>
      <c r="B78" s="18" t="s">
        <v>20</v>
      </c>
      <c r="C78" s="14" t="s">
        <v>86</v>
      </c>
      <c r="D78" s="81">
        <v>680</v>
      </c>
      <c r="E78" s="17"/>
      <c r="F78" s="17"/>
      <c r="G78" s="81">
        <v>850</v>
      </c>
      <c r="H78" s="17"/>
      <c r="I78" s="17"/>
      <c r="J78" s="92">
        <f t="shared" si="5"/>
        <v>0.25</v>
      </c>
    </row>
    <row r="79" spans="1:10" ht="22.5" customHeight="1">
      <c r="A79" s="25"/>
      <c r="B79" s="18"/>
      <c r="C79" s="14" t="s">
        <v>87</v>
      </c>
      <c r="D79" s="81">
        <v>512</v>
      </c>
      <c r="E79" s="17"/>
      <c r="F79" s="17"/>
      <c r="G79" s="81">
        <v>700</v>
      </c>
      <c r="H79" s="17"/>
      <c r="I79" s="17"/>
      <c r="J79" s="92">
        <f t="shared" si="5"/>
        <v>0.3671875</v>
      </c>
    </row>
    <row r="80" spans="1:10" ht="22.5" customHeight="1">
      <c r="A80" s="25"/>
      <c r="B80" s="18"/>
      <c r="C80" s="14" t="s">
        <v>93</v>
      </c>
      <c r="D80" s="81">
        <v>370</v>
      </c>
      <c r="E80" s="17"/>
      <c r="F80" s="17"/>
      <c r="G80" s="81">
        <v>500</v>
      </c>
      <c r="H80" s="17"/>
      <c r="I80" s="17"/>
      <c r="J80" s="92">
        <f t="shared" si="5"/>
        <v>0.35135135135135137</v>
      </c>
    </row>
    <row r="81" spans="1:10" ht="22.5" customHeight="1">
      <c r="A81" s="25">
        <v>11</v>
      </c>
      <c r="B81" s="18" t="s">
        <v>94</v>
      </c>
      <c r="C81" s="14" t="s">
        <v>91</v>
      </c>
      <c r="D81" s="81">
        <v>265</v>
      </c>
      <c r="E81" s="17"/>
      <c r="F81" s="17"/>
      <c r="G81" s="81">
        <v>350</v>
      </c>
      <c r="H81" s="17"/>
      <c r="I81" s="17"/>
      <c r="J81" s="92">
        <f t="shared" si="5"/>
        <v>0.32075471698113206</v>
      </c>
    </row>
    <row r="82" spans="1:10" ht="36" customHeight="1">
      <c r="A82" s="25"/>
      <c r="B82" s="18"/>
      <c r="C82" s="14" t="s">
        <v>92</v>
      </c>
      <c r="D82" s="81">
        <v>208</v>
      </c>
      <c r="E82" s="17"/>
      <c r="F82" s="17"/>
      <c r="G82" s="81">
        <v>280</v>
      </c>
      <c r="H82" s="17"/>
      <c r="I82" s="17"/>
      <c r="J82" s="92">
        <f t="shared" si="5"/>
        <v>0.34615384615384615</v>
      </c>
    </row>
    <row r="83" spans="1:10" ht="22.5" customHeight="1">
      <c r="A83" s="25">
        <v>12</v>
      </c>
      <c r="B83" s="18" t="s">
        <v>95</v>
      </c>
      <c r="C83" s="14" t="s">
        <v>96</v>
      </c>
      <c r="D83" s="81">
        <v>225</v>
      </c>
      <c r="E83" s="17"/>
      <c r="F83" s="17"/>
      <c r="G83" s="81">
        <v>300</v>
      </c>
      <c r="H83" s="17"/>
      <c r="I83" s="17"/>
      <c r="J83" s="92">
        <f t="shared" si="5"/>
        <v>0.3333333333333333</v>
      </c>
    </row>
    <row r="84" spans="1:10" ht="22.5" customHeight="1">
      <c r="A84" s="25"/>
      <c r="B84" s="18"/>
      <c r="C84" s="14" t="s">
        <v>97</v>
      </c>
      <c r="D84" s="81">
        <v>212</v>
      </c>
      <c r="E84" s="17"/>
      <c r="F84" s="17"/>
      <c r="G84" s="81">
        <v>280</v>
      </c>
      <c r="H84" s="17"/>
      <c r="I84" s="17"/>
      <c r="J84" s="92">
        <f t="shared" si="5"/>
        <v>0.32075471698113206</v>
      </c>
    </row>
    <row r="85" spans="1:10" ht="22.5" customHeight="1">
      <c r="A85" s="25"/>
      <c r="B85" s="18"/>
      <c r="C85" s="14" t="s">
        <v>88</v>
      </c>
      <c r="D85" s="81">
        <v>195</v>
      </c>
      <c r="E85" s="17"/>
      <c r="F85" s="17"/>
      <c r="G85" s="81">
        <v>250</v>
      </c>
      <c r="H85" s="17"/>
      <c r="I85" s="17"/>
      <c r="J85" s="92">
        <f t="shared" si="5"/>
        <v>0.28205128205128205</v>
      </c>
    </row>
    <row r="86" spans="1:10" ht="22.5" customHeight="1">
      <c r="A86" s="25">
        <v>13</v>
      </c>
      <c r="B86" s="18" t="s">
        <v>98</v>
      </c>
      <c r="C86" s="14" t="s">
        <v>99</v>
      </c>
      <c r="D86" s="81">
        <v>221</v>
      </c>
      <c r="E86" s="17"/>
      <c r="F86" s="17"/>
      <c r="G86" s="81">
        <v>300</v>
      </c>
      <c r="H86" s="17"/>
      <c r="I86" s="17"/>
      <c r="J86" s="92">
        <f t="shared" si="5"/>
        <v>0.3574660633484163</v>
      </c>
    </row>
    <row r="87" spans="1:10" ht="22.5" customHeight="1">
      <c r="A87" s="25"/>
      <c r="B87" s="18"/>
      <c r="C87" s="14" t="s">
        <v>100</v>
      </c>
      <c r="D87" s="81">
        <v>234</v>
      </c>
      <c r="E87" s="17"/>
      <c r="F87" s="17"/>
      <c r="G87" s="81">
        <v>320</v>
      </c>
      <c r="H87" s="17"/>
      <c r="I87" s="17"/>
      <c r="J87" s="92">
        <f t="shared" si="5"/>
        <v>0.36752136752136755</v>
      </c>
    </row>
    <row r="88" spans="1:10" ht="22.5" customHeight="1">
      <c r="A88" s="25">
        <v>14</v>
      </c>
      <c r="B88" s="18" t="s">
        <v>101</v>
      </c>
      <c r="C88" s="14" t="s">
        <v>102</v>
      </c>
      <c r="D88" s="81">
        <v>212</v>
      </c>
      <c r="E88" s="17"/>
      <c r="F88" s="17"/>
      <c r="G88" s="81">
        <v>280</v>
      </c>
      <c r="H88" s="17"/>
      <c r="I88" s="17"/>
      <c r="J88" s="92">
        <f t="shared" si="5"/>
        <v>0.32075471698113206</v>
      </c>
    </row>
    <row r="89" spans="1:10" ht="22.5" customHeight="1">
      <c r="A89" s="25"/>
      <c r="B89" s="18"/>
      <c r="C89" s="14" t="s">
        <v>103</v>
      </c>
      <c r="D89" s="81">
        <v>232</v>
      </c>
      <c r="E89" s="17"/>
      <c r="F89" s="17"/>
      <c r="G89" s="81">
        <v>320</v>
      </c>
      <c r="H89" s="17"/>
      <c r="I89" s="17"/>
      <c r="J89" s="92">
        <f t="shared" si="5"/>
        <v>0.3793103448275862</v>
      </c>
    </row>
    <row r="90" spans="1:10" ht="22.5" customHeight="1">
      <c r="A90" s="25"/>
      <c r="B90" s="18"/>
      <c r="C90" s="14" t="s">
        <v>104</v>
      </c>
      <c r="D90" s="81">
        <v>244</v>
      </c>
      <c r="E90" s="17"/>
      <c r="F90" s="17"/>
      <c r="G90" s="81">
        <v>340</v>
      </c>
      <c r="H90" s="17"/>
      <c r="I90" s="17"/>
      <c r="J90" s="92">
        <f t="shared" si="5"/>
        <v>0.39344262295081966</v>
      </c>
    </row>
    <row r="91" spans="1:10" ht="22.5" customHeight="1">
      <c r="A91" s="25">
        <v>15</v>
      </c>
      <c r="B91" s="18" t="s">
        <v>105</v>
      </c>
      <c r="C91" s="14" t="s">
        <v>260</v>
      </c>
      <c r="D91" s="81">
        <v>215</v>
      </c>
      <c r="E91" s="17"/>
      <c r="F91" s="17"/>
      <c r="G91" s="81">
        <v>280</v>
      </c>
      <c r="H91" s="17"/>
      <c r="I91" s="17"/>
      <c r="J91" s="92">
        <f t="shared" si="5"/>
        <v>0.3023255813953488</v>
      </c>
    </row>
    <row r="92" spans="1:10" ht="22.5" customHeight="1">
      <c r="A92" s="25">
        <v>16</v>
      </c>
      <c r="B92" s="18" t="s">
        <v>106</v>
      </c>
      <c r="C92" s="14" t="s">
        <v>260</v>
      </c>
      <c r="D92" s="81">
        <v>188</v>
      </c>
      <c r="E92" s="17"/>
      <c r="F92" s="17"/>
      <c r="G92" s="81">
        <v>250</v>
      </c>
      <c r="H92" s="17"/>
      <c r="I92" s="17"/>
      <c r="J92" s="92">
        <f t="shared" si="5"/>
        <v>0.32978723404255317</v>
      </c>
    </row>
    <row r="93" spans="1:10" ht="27.75" customHeight="1">
      <c r="A93" s="13" t="s">
        <v>107</v>
      </c>
      <c r="B93" s="106" t="s">
        <v>108</v>
      </c>
      <c r="C93" s="106"/>
      <c r="D93" s="81"/>
      <c r="E93" s="17"/>
      <c r="F93" s="17"/>
      <c r="G93" s="81"/>
      <c r="H93" s="17"/>
      <c r="I93" s="17"/>
      <c r="J93" s="92"/>
    </row>
    <row r="94" spans="1:10" ht="22.5" customHeight="1">
      <c r="A94" s="25">
        <v>1</v>
      </c>
      <c r="B94" s="18" t="s">
        <v>109</v>
      </c>
      <c r="C94" s="14" t="s">
        <v>110</v>
      </c>
      <c r="D94" s="81">
        <v>646</v>
      </c>
      <c r="E94" s="17"/>
      <c r="F94" s="17"/>
      <c r="G94" s="81">
        <v>800</v>
      </c>
      <c r="H94" s="17"/>
      <c r="I94" s="17"/>
      <c r="J94" s="92">
        <f aca="true" t="shared" si="6" ref="J94:J102">(G94-D94)/D94</f>
        <v>0.23839009287925697</v>
      </c>
    </row>
    <row r="95" spans="1:10" ht="22.5" customHeight="1">
      <c r="A95" s="25"/>
      <c r="B95" s="18"/>
      <c r="C95" s="14" t="s">
        <v>111</v>
      </c>
      <c r="D95" s="81">
        <v>394</v>
      </c>
      <c r="E95" s="17"/>
      <c r="F95" s="17"/>
      <c r="G95" s="81">
        <v>540</v>
      </c>
      <c r="H95" s="17"/>
      <c r="I95" s="17"/>
      <c r="J95" s="92">
        <f t="shared" si="6"/>
        <v>0.37055837563451777</v>
      </c>
    </row>
    <row r="96" spans="1:10" ht="22.5" customHeight="1">
      <c r="A96" s="25"/>
      <c r="B96" s="18"/>
      <c r="C96" s="14" t="s">
        <v>112</v>
      </c>
      <c r="D96" s="81">
        <v>231</v>
      </c>
      <c r="E96" s="17"/>
      <c r="F96" s="17"/>
      <c r="G96" s="81">
        <v>320</v>
      </c>
      <c r="H96" s="17"/>
      <c r="I96" s="17"/>
      <c r="J96" s="92">
        <f t="shared" si="6"/>
        <v>0.3852813852813853</v>
      </c>
    </row>
    <row r="97" spans="1:10" ht="22.5" customHeight="1">
      <c r="A97" s="25">
        <v>2</v>
      </c>
      <c r="B97" s="18" t="s">
        <v>28</v>
      </c>
      <c r="C97" s="14" t="s">
        <v>113</v>
      </c>
      <c r="D97" s="81">
        <v>700</v>
      </c>
      <c r="E97" s="17"/>
      <c r="F97" s="17"/>
      <c r="G97" s="81">
        <v>950</v>
      </c>
      <c r="H97" s="17"/>
      <c r="I97" s="17"/>
      <c r="J97" s="92">
        <f t="shared" si="6"/>
        <v>0.35714285714285715</v>
      </c>
    </row>
    <row r="98" spans="1:10" ht="22.5" customHeight="1">
      <c r="A98" s="25">
        <v>3</v>
      </c>
      <c r="B98" s="18" t="s">
        <v>114</v>
      </c>
      <c r="C98" s="14" t="s">
        <v>115</v>
      </c>
      <c r="D98" s="81">
        <v>294</v>
      </c>
      <c r="E98" s="17"/>
      <c r="F98" s="17"/>
      <c r="G98" s="81">
        <v>400</v>
      </c>
      <c r="H98" s="17"/>
      <c r="I98" s="17"/>
      <c r="J98" s="92">
        <f t="shared" si="6"/>
        <v>0.36054421768707484</v>
      </c>
    </row>
    <row r="99" spans="1:10" ht="22.5" customHeight="1">
      <c r="A99" s="25">
        <v>4</v>
      </c>
      <c r="B99" s="18" t="s">
        <v>116</v>
      </c>
      <c r="C99" s="14" t="s">
        <v>117</v>
      </c>
      <c r="D99" s="81">
        <v>231</v>
      </c>
      <c r="E99" s="17"/>
      <c r="F99" s="17"/>
      <c r="G99" s="81">
        <v>320</v>
      </c>
      <c r="H99" s="17"/>
      <c r="I99" s="17"/>
      <c r="J99" s="92">
        <f t="shared" si="6"/>
        <v>0.3852813852813853</v>
      </c>
    </row>
    <row r="100" spans="1:10" ht="22.5" customHeight="1">
      <c r="A100" s="25">
        <v>5</v>
      </c>
      <c r="B100" s="18" t="s">
        <v>118</v>
      </c>
      <c r="C100" s="14" t="s">
        <v>119</v>
      </c>
      <c r="D100" s="81">
        <v>231</v>
      </c>
      <c r="E100" s="17"/>
      <c r="F100" s="17"/>
      <c r="G100" s="81">
        <v>320</v>
      </c>
      <c r="H100" s="17"/>
      <c r="I100" s="17"/>
      <c r="J100" s="92">
        <f t="shared" si="6"/>
        <v>0.3852813852813853</v>
      </c>
    </row>
    <row r="101" spans="1:10" ht="22.5" customHeight="1">
      <c r="A101" s="25">
        <v>6</v>
      </c>
      <c r="B101" s="18" t="s">
        <v>120</v>
      </c>
      <c r="C101" s="14" t="s">
        <v>121</v>
      </c>
      <c r="D101" s="81">
        <v>189</v>
      </c>
      <c r="E101" s="17">
        <v>132</v>
      </c>
      <c r="F101" s="17">
        <v>95</v>
      </c>
      <c r="G101" s="81">
        <v>250</v>
      </c>
      <c r="H101" s="17">
        <f>G101*0.7</f>
        <v>175</v>
      </c>
      <c r="I101" s="17">
        <f aca="true" t="shared" si="7" ref="I101:I164">G101*0.5</f>
        <v>125</v>
      </c>
      <c r="J101" s="92">
        <f t="shared" si="6"/>
        <v>0.32275132275132273</v>
      </c>
    </row>
    <row r="102" spans="1:10" ht="50.25" customHeight="1">
      <c r="A102" s="25"/>
      <c r="B102" s="18"/>
      <c r="C102" s="14" t="s">
        <v>122</v>
      </c>
      <c r="D102" s="81">
        <v>121</v>
      </c>
      <c r="E102" s="17">
        <v>85</v>
      </c>
      <c r="F102" s="17">
        <v>60</v>
      </c>
      <c r="G102" s="81">
        <v>160</v>
      </c>
      <c r="H102" s="17">
        <v>110</v>
      </c>
      <c r="I102" s="17">
        <f t="shared" si="7"/>
        <v>80</v>
      </c>
      <c r="J102" s="92">
        <f t="shared" si="6"/>
        <v>0.32231404958677684</v>
      </c>
    </row>
    <row r="103" spans="1:10" ht="57.75" customHeight="1">
      <c r="A103" s="25"/>
      <c r="B103" s="18"/>
      <c r="C103" s="14" t="s">
        <v>261</v>
      </c>
      <c r="D103" s="81"/>
      <c r="E103" s="17"/>
      <c r="F103" s="17"/>
      <c r="G103" s="81">
        <v>90</v>
      </c>
      <c r="H103" s="17">
        <v>70</v>
      </c>
      <c r="I103" s="17">
        <v>50</v>
      </c>
      <c r="J103" s="92" t="s">
        <v>241</v>
      </c>
    </row>
    <row r="104" spans="1:10" ht="23.25" customHeight="1">
      <c r="A104" s="25">
        <v>7</v>
      </c>
      <c r="B104" s="18" t="s">
        <v>29</v>
      </c>
      <c r="C104" s="14" t="s">
        <v>123</v>
      </c>
      <c r="D104" s="81">
        <v>231</v>
      </c>
      <c r="E104" s="17"/>
      <c r="F104" s="17"/>
      <c r="G104" s="81">
        <v>320</v>
      </c>
      <c r="H104" s="17"/>
      <c r="I104" s="17"/>
      <c r="J104" s="92">
        <f>(G104-D104)/D104</f>
        <v>0.3852813852813853</v>
      </c>
    </row>
    <row r="105" spans="1:10" ht="23.25" customHeight="1">
      <c r="A105" s="25"/>
      <c r="B105" s="18"/>
      <c r="C105" s="14" t="s">
        <v>124</v>
      </c>
      <c r="D105" s="81">
        <v>604</v>
      </c>
      <c r="E105" s="17"/>
      <c r="F105" s="17"/>
      <c r="G105" s="81">
        <v>800</v>
      </c>
      <c r="H105" s="17"/>
      <c r="I105" s="17"/>
      <c r="J105" s="92">
        <f>(G105-D105)/D105</f>
        <v>0.32450331125827814</v>
      </c>
    </row>
    <row r="106" spans="1:10" ht="23.25" customHeight="1">
      <c r="A106" s="25">
        <v>8</v>
      </c>
      <c r="B106" s="18" t="s">
        <v>301</v>
      </c>
      <c r="C106" s="14" t="s">
        <v>18</v>
      </c>
      <c r="D106" s="81">
        <v>100</v>
      </c>
      <c r="E106" s="17"/>
      <c r="F106" s="17"/>
      <c r="G106" s="81">
        <v>130</v>
      </c>
      <c r="H106" s="17"/>
      <c r="I106" s="17"/>
      <c r="J106" s="92">
        <f>(G106-D106)/D106</f>
        <v>0.3</v>
      </c>
    </row>
    <row r="107" spans="1:10" ht="23.25" customHeight="1">
      <c r="A107" s="13" t="s">
        <v>125</v>
      </c>
      <c r="B107" s="106" t="s">
        <v>126</v>
      </c>
      <c r="C107" s="106"/>
      <c r="D107" s="81"/>
      <c r="E107" s="17"/>
      <c r="F107" s="17"/>
      <c r="G107" s="81"/>
      <c r="H107" s="17"/>
      <c r="I107" s="17"/>
      <c r="J107" s="92"/>
    </row>
    <row r="108" spans="1:10" ht="23.25" customHeight="1">
      <c r="A108" s="25">
        <v>1</v>
      </c>
      <c r="B108" s="18" t="s">
        <v>127</v>
      </c>
      <c r="C108" s="14" t="s">
        <v>18</v>
      </c>
      <c r="D108" s="81">
        <v>183</v>
      </c>
      <c r="E108" s="17">
        <v>128</v>
      </c>
      <c r="F108" s="17">
        <v>91</v>
      </c>
      <c r="G108" s="81">
        <v>250</v>
      </c>
      <c r="H108" s="17">
        <f>G108*0.7</f>
        <v>175</v>
      </c>
      <c r="I108" s="17">
        <f t="shared" si="7"/>
        <v>125</v>
      </c>
      <c r="J108" s="92">
        <f aca="true" t="shared" si="8" ref="J108:J113">(G108-D108)/D108</f>
        <v>0.366120218579235</v>
      </c>
    </row>
    <row r="109" spans="1:10" ht="23.25" customHeight="1">
      <c r="A109" s="25">
        <v>2</v>
      </c>
      <c r="B109" s="18" t="s">
        <v>128</v>
      </c>
      <c r="C109" s="14" t="s">
        <v>129</v>
      </c>
      <c r="D109" s="81">
        <v>548</v>
      </c>
      <c r="E109" s="17">
        <v>454</v>
      </c>
      <c r="F109" s="17">
        <v>324</v>
      </c>
      <c r="G109" s="81">
        <v>750</v>
      </c>
      <c r="H109" s="17">
        <f>G109*0.7</f>
        <v>525</v>
      </c>
      <c r="I109" s="17">
        <f t="shared" si="7"/>
        <v>375</v>
      </c>
      <c r="J109" s="92">
        <f t="shared" si="8"/>
        <v>0.3686131386861314</v>
      </c>
    </row>
    <row r="110" spans="1:10" ht="23.25" customHeight="1">
      <c r="A110" s="25"/>
      <c r="B110" s="18"/>
      <c r="C110" s="14" t="s">
        <v>130</v>
      </c>
      <c r="D110" s="81">
        <v>548</v>
      </c>
      <c r="E110" s="17">
        <v>384</v>
      </c>
      <c r="F110" s="17">
        <v>274</v>
      </c>
      <c r="G110" s="81">
        <v>700</v>
      </c>
      <c r="H110" s="17">
        <f>G110*0.7</f>
        <v>489.99999999999994</v>
      </c>
      <c r="I110" s="17">
        <f t="shared" si="7"/>
        <v>350</v>
      </c>
      <c r="J110" s="92">
        <f t="shared" si="8"/>
        <v>0.2773722627737226</v>
      </c>
    </row>
    <row r="111" spans="1:10" ht="48" customHeight="1">
      <c r="A111" s="25"/>
      <c r="B111" s="18"/>
      <c r="C111" s="14" t="s">
        <v>309</v>
      </c>
      <c r="D111" s="81">
        <v>399</v>
      </c>
      <c r="E111" s="17">
        <v>279</v>
      </c>
      <c r="F111" s="17">
        <v>200</v>
      </c>
      <c r="G111" s="81">
        <v>550</v>
      </c>
      <c r="H111" s="17">
        <f>G111*0.7</f>
        <v>385</v>
      </c>
      <c r="I111" s="17">
        <f t="shared" si="7"/>
        <v>275</v>
      </c>
      <c r="J111" s="92">
        <f t="shared" si="8"/>
        <v>0.37844611528822053</v>
      </c>
    </row>
    <row r="112" spans="1:10" ht="41.25" customHeight="1">
      <c r="A112" s="25"/>
      <c r="B112" s="18"/>
      <c r="C112" s="14" t="s">
        <v>310</v>
      </c>
      <c r="D112" s="81">
        <v>150</v>
      </c>
      <c r="E112" s="17">
        <v>105</v>
      </c>
      <c r="F112" s="17">
        <v>75</v>
      </c>
      <c r="G112" s="81">
        <v>200</v>
      </c>
      <c r="H112" s="17">
        <f>G112*0.7</f>
        <v>140</v>
      </c>
      <c r="I112" s="17">
        <f t="shared" si="7"/>
        <v>100</v>
      </c>
      <c r="J112" s="92">
        <f t="shared" si="8"/>
        <v>0.3333333333333333</v>
      </c>
    </row>
    <row r="113" spans="1:10" ht="41.25" customHeight="1">
      <c r="A113" s="25"/>
      <c r="B113" s="18"/>
      <c r="C113" s="14" t="s">
        <v>131</v>
      </c>
      <c r="D113" s="81">
        <v>125</v>
      </c>
      <c r="E113" s="17">
        <v>87</v>
      </c>
      <c r="F113" s="17">
        <v>62</v>
      </c>
      <c r="G113" s="81">
        <v>160</v>
      </c>
      <c r="H113" s="17">
        <v>110</v>
      </c>
      <c r="I113" s="17">
        <f t="shared" si="7"/>
        <v>80</v>
      </c>
      <c r="J113" s="92">
        <f t="shared" si="8"/>
        <v>0.28</v>
      </c>
    </row>
    <row r="114" spans="1:10" ht="36" customHeight="1">
      <c r="A114" s="25"/>
      <c r="B114" s="18"/>
      <c r="C114" s="14" t="s">
        <v>262</v>
      </c>
      <c r="D114" s="81"/>
      <c r="E114" s="17"/>
      <c r="F114" s="17"/>
      <c r="G114" s="81">
        <v>90</v>
      </c>
      <c r="H114" s="17">
        <v>65</v>
      </c>
      <c r="I114" s="17">
        <f t="shared" si="7"/>
        <v>45</v>
      </c>
      <c r="J114" s="92"/>
    </row>
    <row r="115" spans="1:10" ht="22.5" customHeight="1">
      <c r="A115" s="25">
        <v>3</v>
      </c>
      <c r="B115" s="18" t="s">
        <v>132</v>
      </c>
      <c r="C115" s="14" t="s">
        <v>18</v>
      </c>
      <c r="D115" s="81">
        <v>147</v>
      </c>
      <c r="E115" s="17"/>
      <c r="F115" s="17"/>
      <c r="G115" s="81">
        <v>200</v>
      </c>
      <c r="H115" s="17"/>
      <c r="I115" s="17"/>
      <c r="J115" s="92">
        <f aca="true" t="shared" si="9" ref="J115:J136">(G115-D115)/D115</f>
        <v>0.36054421768707484</v>
      </c>
    </row>
    <row r="116" spans="1:10" ht="22.5" customHeight="1">
      <c r="A116" s="25">
        <v>4</v>
      </c>
      <c r="B116" s="18" t="s">
        <v>133</v>
      </c>
      <c r="C116" s="14" t="s">
        <v>18</v>
      </c>
      <c r="D116" s="81">
        <v>192</v>
      </c>
      <c r="E116" s="17"/>
      <c r="F116" s="17"/>
      <c r="G116" s="81">
        <v>250</v>
      </c>
      <c r="H116" s="17"/>
      <c r="I116" s="17"/>
      <c r="J116" s="92">
        <f t="shared" si="9"/>
        <v>0.3020833333333333</v>
      </c>
    </row>
    <row r="117" spans="1:10" ht="22.5" customHeight="1">
      <c r="A117" s="25">
        <v>5</v>
      </c>
      <c r="B117" s="18" t="s">
        <v>134</v>
      </c>
      <c r="C117" s="14" t="s">
        <v>18</v>
      </c>
      <c r="D117" s="81">
        <v>173</v>
      </c>
      <c r="E117" s="17">
        <v>121</v>
      </c>
      <c r="F117" s="17">
        <v>87</v>
      </c>
      <c r="G117" s="81">
        <v>240</v>
      </c>
      <c r="H117" s="17">
        <v>170</v>
      </c>
      <c r="I117" s="17">
        <f t="shared" si="7"/>
        <v>120</v>
      </c>
      <c r="J117" s="92">
        <f t="shared" si="9"/>
        <v>0.3872832369942196</v>
      </c>
    </row>
    <row r="118" spans="1:10" ht="22.5" customHeight="1">
      <c r="A118" s="25">
        <v>6</v>
      </c>
      <c r="B118" s="18" t="s">
        <v>135</v>
      </c>
      <c r="C118" s="14" t="s">
        <v>18</v>
      </c>
      <c r="D118" s="81">
        <v>173</v>
      </c>
      <c r="E118" s="17">
        <v>121</v>
      </c>
      <c r="F118" s="17">
        <v>87</v>
      </c>
      <c r="G118" s="81">
        <v>240</v>
      </c>
      <c r="H118" s="17">
        <v>170</v>
      </c>
      <c r="I118" s="17">
        <f t="shared" si="7"/>
        <v>120</v>
      </c>
      <c r="J118" s="92">
        <f t="shared" si="9"/>
        <v>0.3872832369942196</v>
      </c>
    </row>
    <row r="119" spans="1:10" ht="23.25" customHeight="1">
      <c r="A119" s="25">
        <v>7</v>
      </c>
      <c r="B119" s="18" t="s">
        <v>136</v>
      </c>
      <c r="C119" s="14" t="s">
        <v>18</v>
      </c>
      <c r="D119" s="81">
        <v>145</v>
      </c>
      <c r="E119" s="17">
        <v>101</v>
      </c>
      <c r="F119" s="17">
        <v>72</v>
      </c>
      <c r="G119" s="81">
        <v>200</v>
      </c>
      <c r="H119" s="17">
        <f>G119*0.7</f>
        <v>140</v>
      </c>
      <c r="I119" s="17">
        <f t="shared" si="7"/>
        <v>100</v>
      </c>
      <c r="J119" s="92">
        <f t="shared" si="9"/>
        <v>0.3793103448275862</v>
      </c>
    </row>
    <row r="120" spans="1:10" ht="23.25" customHeight="1">
      <c r="A120" s="25">
        <v>8</v>
      </c>
      <c r="B120" s="18" t="s">
        <v>137</v>
      </c>
      <c r="C120" s="14" t="s">
        <v>18</v>
      </c>
      <c r="D120" s="81">
        <v>145</v>
      </c>
      <c r="E120" s="17">
        <v>101</v>
      </c>
      <c r="F120" s="17">
        <v>72</v>
      </c>
      <c r="G120" s="81">
        <v>200</v>
      </c>
      <c r="H120" s="17">
        <f>G120*0.7</f>
        <v>140</v>
      </c>
      <c r="I120" s="17">
        <f t="shared" si="7"/>
        <v>100</v>
      </c>
      <c r="J120" s="92">
        <f t="shared" si="9"/>
        <v>0.3793103448275862</v>
      </c>
    </row>
    <row r="121" spans="1:10" ht="23.25" customHeight="1">
      <c r="A121" s="25">
        <v>9</v>
      </c>
      <c r="B121" s="18" t="s">
        <v>138</v>
      </c>
      <c r="C121" s="14" t="s">
        <v>18</v>
      </c>
      <c r="D121" s="81">
        <v>108</v>
      </c>
      <c r="E121" s="17">
        <v>76</v>
      </c>
      <c r="F121" s="17">
        <v>60</v>
      </c>
      <c r="G121" s="81">
        <v>140</v>
      </c>
      <c r="H121" s="17">
        <v>100</v>
      </c>
      <c r="I121" s="17">
        <f t="shared" si="7"/>
        <v>70</v>
      </c>
      <c r="J121" s="92">
        <f t="shared" si="9"/>
        <v>0.2962962962962963</v>
      </c>
    </row>
    <row r="122" spans="1:10" ht="23.25" customHeight="1">
      <c r="A122" s="25">
        <v>10</v>
      </c>
      <c r="B122" s="18" t="s">
        <v>139</v>
      </c>
      <c r="C122" s="14" t="s">
        <v>18</v>
      </c>
      <c r="D122" s="81">
        <v>138</v>
      </c>
      <c r="E122" s="17">
        <v>96</v>
      </c>
      <c r="F122" s="17">
        <v>69</v>
      </c>
      <c r="G122" s="81">
        <v>180</v>
      </c>
      <c r="H122" s="17">
        <v>125</v>
      </c>
      <c r="I122" s="17">
        <f t="shared" si="7"/>
        <v>90</v>
      </c>
      <c r="J122" s="92">
        <f t="shared" si="9"/>
        <v>0.30434782608695654</v>
      </c>
    </row>
    <row r="123" spans="1:10" ht="23.25" customHeight="1">
      <c r="A123" s="25">
        <v>11</v>
      </c>
      <c r="B123" s="18" t="s">
        <v>25</v>
      </c>
      <c r="C123" s="14" t="s">
        <v>18</v>
      </c>
      <c r="D123" s="81">
        <v>138</v>
      </c>
      <c r="E123" s="17">
        <v>96</v>
      </c>
      <c r="F123" s="17">
        <v>69</v>
      </c>
      <c r="G123" s="81">
        <v>180</v>
      </c>
      <c r="H123" s="17">
        <v>125</v>
      </c>
      <c r="I123" s="17">
        <f t="shared" si="7"/>
        <v>90</v>
      </c>
      <c r="J123" s="92">
        <f t="shared" si="9"/>
        <v>0.30434782608695654</v>
      </c>
    </row>
    <row r="124" spans="1:10" ht="23.25" customHeight="1">
      <c r="A124" s="25">
        <v>12</v>
      </c>
      <c r="B124" s="18" t="s">
        <v>140</v>
      </c>
      <c r="C124" s="14" t="s">
        <v>65</v>
      </c>
      <c r="D124" s="81">
        <v>377</v>
      </c>
      <c r="E124" s="17">
        <v>264</v>
      </c>
      <c r="F124" s="17">
        <v>189</v>
      </c>
      <c r="G124" s="81">
        <v>520</v>
      </c>
      <c r="H124" s="17">
        <v>365</v>
      </c>
      <c r="I124" s="17">
        <f t="shared" si="7"/>
        <v>260</v>
      </c>
      <c r="J124" s="92">
        <f t="shared" si="9"/>
        <v>0.3793103448275862</v>
      </c>
    </row>
    <row r="125" spans="1:10" ht="36.75" customHeight="1">
      <c r="A125" s="25"/>
      <c r="B125" s="18"/>
      <c r="C125" s="14" t="s">
        <v>311</v>
      </c>
      <c r="D125" s="81">
        <v>194</v>
      </c>
      <c r="E125" s="17">
        <v>136</v>
      </c>
      <c r="F125" s="17">
        <v>97</v>
      </c>
      <c r="G125" s="81">
        <v>250</v>
      </c>
      <c r="H125" s="17">
        <f>G125*0.7</f>
        <v>175</v>
      </c>
      <c r="I125" s="17">
        <f t="shared" si="7"/>
        <v>125</v>
      </c>
      <c r="J125" s="92">
        <f t="shared" si="9"/>
        <v>0.28865979381443296</v>
      </c>
    </row>
    <row r="126" spans="1:10" ht="23.25" customHeight="1">
      <c r="A126" s="25">
        <v>13</v>
      </c>
      <c r="B126" s="18" t="s">
        <v>302</v>
      </c>
      <c r="C126" s="14" t="s">
        <v>303</v>
      </c>
      <c r="D126" s="81">
        <v>242</v>
      </c>
      <c r="E126" s="17">
        <v>169</v>
      </c>
      <c r="F126" s="17">
        <v>121</v>
      </c>
      <c r="G126" s="81">
        <v>320</v>
      </c>
      <c r="H126" s="17">
        <f>G126*0.7</f>
        <v>224</v>
      </c>
      <c r="I126" s="17">
        <f>G126*0.5</f>
        <v>160</v>
      </c>
      <c r="J126" s="92">
        <f t="shared" si="9"/>
        <v>0.32231404958677684</v>
      </c>
    </row>
    <row r="127" spans="1:10" ht="23.25" customHeight="1">
      <c r="A127" s="25"/>
      <c r="B127" s="18"/>
      <c r="C127" s="14" t="s">
        <v>141</v>
      </c>
      <c r="D127" s="81">
        <v>163</v>
      </c>
      <c r="E127" s="17">
        <v>114</v>
      </c>
      <c r="F127" s="17">
        <v>81</v>
      </c>
      <c r="G127" s="81">
        <v>220</v>
      </c>
      <c r="H127" s="17">
        <f>G127*0.7</f>
        <v>154</v>
      </c>
      <c r="I127" s="17">
        <f>G127*0.5</f>
        <v>110</v>
      </c>
      <c r="J127" s="92">
        <f t="shared" si="9"/>
        <v>0.3496932515337423</v>
      </c>
    </row>
    <row r="128" spans="1:10" ht="23.25" customHeight="1">
      <c r="A128" s="25">
        <v>14</v>
      </c>
      <c r="B128" s="18" t="s">
        <v>142</v>
      </c>
      <c r="C128" s="14" t="s">
        <v>143</v>
      </c>
      <c r="D128" s="81">
        <v>385</v>
      </c>
      <c r="E128" s="17">
        <v>270</v>
      </c>
      <c r="F128" s="17">
        <v>193</v>
      </c>
      <c r="G128" s="81">
        <v>500</v>
      </c>
      <c r="H128" s="17">
        <f>G128*0.7</f>
        <v>350</v>
      </c>
      <c r="I128" s="17">
        <f t="shared" si="7"/>
        <v>250</v>
      </c>
      <c r="J128" s="92">
        <f t="shared" si="9"/>
        <v>0.2987012987012987</v>
      </c>
    </row>
    <row r="129" spans="1:10" ht="23.25" customHeight="1">
      <c r="A129" s="25"/>
      <c r="B129" s="18"/>
      <c r="C129" s="14" t="s">
        <v>141</v>
      </c>
      <c r="D129" s="81">
        <v>229</v>
      </c>
      <c r="E129" s="17">
        <v>160</v>
      </c>
      <c r="F129" s="17">
        <v>114</v>
      </c>
      <c r="G129" s="81">
        <v>300</v>
      </c>
      <c r="H129" s="17">
        <f>G129*0.7</f>
        <v>210</v>
      </c>
      <c r="I129" s="17">
        <f t="shared" si="7"/>
        <v>150</v>
      </c>
      <c r="J129" s="92">
        <f t="shared" si="9"/>
        <v>0.31004366812227074</v>
      </c>
    </row>
    <row r="130" spans="1:10" ht="23.25" customHeight="1">
      <c r="A130" s="25"/>
      <c r="B130" s="18"/>
      <c r="C130" s="14" t="s">
        <v>144</v>
      </c>
      <c r="D130" s="81">
        <v>108</v>
      </c>
      <c r="E130" s="17">
        <v>76</v>
      </c>
      <c r="F130" s="17">
        <v>60</v>
      </c>
      <c r="G130" s="81">
        <v>140</v>
      </c>
      <c r="H130" s="17">
        <v>100</v>
      </c>
      <c r="I130" s="17">
        <f t="shared" si="7"/>
        <v>70</v>
      </c>
      <c r="J130" s="92">
        <f t="shared" si="9"/>
        <v>0.2962962962962963</v>
      </c>
    </row>
    <row r="131" spans="1:10" ht="23.25" customHeight="1">
      <c r="A131" s="25">
        <v>15</v>
      </c>
      <c r="B131" s="18" t="s">
        <v>33</v>
      </c>
      <c r="C131" s="14" t="s">
        <v>65</v>
      </c>
      <c r="D131" s="81">
        <v>500</v>
      </c>
      <c r="E131" s="17">
        <v>350</v>
      </c>
      <c r="F131" s="17">
        <v>273</v>
      </c>
      <c r="G131" s="81">
        <v>680</v>
      </c>
      <c r="H131" s="17">
        <v>475</v>
      </c>
      <c r="I131" s="17">
        <f t="shared" si="7"/>
        <v>340</v>
      </c>
      <c r="J131" s="92">
        <f t="shared" si="9"/>
        <v>0.36</v>
      </c>
    </row>
    <row r="132" spans="1:10" ht="23.25" customHeight="1">
      <c r="A132" s="25"/>
      <c r="B132" s="18"/>
      <c r="C132" s="14" t="s">
        <v>145</v>
      </c>
      <c r="D132" s="81">
        <v>350</v>
      </c>
      <c r="E132" s="17">
        <v>245</v>
      </c>
      <c r="F132" s="17">
        <v>191</v>
      </c>
      <c r="G132" s="81">
        <v>480</v>
      </c>
      <c r="H132" s="17">
        <v>335</v>
      </c>
      <c r="I132" s="17">
        <f t="shared" si="7"/>
        <v>240</v>
      </c>
      <c r="J132" s="92">
        <f t="shared" si="9"/>
        <v>0.37142857142857144</v>
      </c>
    </row>
    <row r="133" spans="1:10" ht="39" customHeight="1">
      <c r="A133" s="25"/>
      <c r="B133" s="18"/>
      <c r="C133" s="14" t="s">
        <v>312</v>
      </c>
      <c r="D133" s="81">
        <v>200</v>
      </c>
      <c r="E133" s="17">
        <v>140</v>
      </c>
      <c r="F133" s="17">
        <v>109</v>
      </c>
      <c r="G133" s="81">
        <v>270</v>
      </c>
      <c r="H133" s="17">
        <v>190</v>
      </c>
      <c r="I133" s="17">
        <f t="shared" si="7"/>
        <v>135</v>
      </c>
      <c r="J133" s="92">
        <f t="shared" si="9"/>
        <v>0.35</v>
      </c>
    </row>
    <row r="134" spans="1:10" ht="23.25" customHeight="1">
      <c r="A134" s="25"/>
      <c r="B134" s="18"/>
      <c r="C134" s="14" t="s">
        <v>129</v>
      </c>
      <c r="D134" s="81">
        <v>500</v>
      </c>
      <c r="E134" s="17">
        <v>350</v>
      </c>
      <c r="F134" s="17">
        <v>273</v>
      </c>
      <c r="G134" s="81">
        <v>680</v>
      </c>
      <c r="H134" s="17">
        <v>475</v>
      </c>
      <c r="I134" s="17">
        <f t="shared" si="7"/>
        <v>340</v>
      </c>
      <c r="J134" s="92">
        <f t="shared" si="9"/>
        <v>0.36</v>
      </c>
    </row>
    <row r="135" spans="1:10" ht="23.25" customHeight="1">
      <c r="A135" s="25"/>
      <c r="B135" s="18"/>
      <c r="C135" s="14" t="s">
        <v>304</v>
      </c>
      <c r="D135" s="81">
        <v>250</v>
      </c>
      <c r="E135" s="17">
        <v>175</v>
      </c>
      <c r="F135" s="17">
        <v>137</v>
      </c>
      <c r="G135" s="81">
        <v>340</v>
      </c>
      <c r="H135" s="17">
        <v>240</v>
      </c>
      <c r="I135" s="17">
        <f t="shared" si="7"/>
        <v>170</v>
      </c>
      <c r="J135" s="92">
        <f t="shared" si="9"/>
        <v>0.36</v>
      </c>
    </row>
    <row r="136" spans="1:10" ht="30" customHeight="1">
      <c r="A136" s="25"/>
      <c r="B136" s="18"/>
      <c r="C136" s="14" t="s">
        <v>313</v>
      </c>
      <c r="D136" s="81">
        <v>200</v>
      </c>
      <c r="E136" s="17">
        <v>140</v>
      </c>
      <c r="F136" s="17">
        <v>109</v>
      </c>
      <c r="G136" s="81">
        <v>270</v>
      </c>
      <c r="H136" s="17">
        <v>190</v>
      </c>
      <c r="I136" s="17">
        <f>G136*0.5</f>
        <v>135</v>
      </c>
      <c r="J136" s="92">
        <f t="shared" si="9"/>
        <v>0.35</v>
      </c>
    </row>
    <row r="137" spans="1:10" ht="46.5" customHeight="1">
      <c r="A137" s="25"/>
      <c r="B137" s="18"/>
      <c r="C137" s="14" t="s">
        <v>314</v>
      </c>
      <c r="D137" s="81"/>
      <c r="E137" s="17"/>
      <c r="F137" s="17"/>
      <c r="G137" s="81">
        <v>200</v>
      </c>
      <c r="H137" s="17">
        <f>G137*0.7</f>
        <v>140</v>
      </c>
      <c r="I137" s="17">
        <f t="shared" si="7"/>
        <v>100</v>
      </c>
      <c r="J137" s="92" t="s">
        <v>241</v>
      </c>
    </row>
    <row r="138" spans="1:10" ht="23.25" customHeight="1">
      <c r="A138" s="25"/>
      <c r="B138" s="18"/>
      <c r="C138" s="14" t="s">
        <v>262</v>
      </c>
      <c r="D138" s="81"/>
      <c r="E138" s="17"/>
      <c r="F138" s="17"/>
      <c r="G138" s="81">
        <v>100</v>
      </c>
      <c r="H138" s="17">
        <f>G138*0.7</f>
        <v>70</v>
      </c>
      <c r="I138" s="17">
        <f t="shared" si="7"/>
        <v>50</v>
      </c>
      <c r="J138" s="92" t="s">
        <v>241</v>
      </c>
    </row>
    <row r="139" spans="1:10" ht="42" customHeight="1">
      <c r="A139" s="25">
        <v>16</v>
      </c>
      <c r="B139" s="18" t="s">
        <v>231</v>
      </c>
      <c r="C139" s="14" t="s">
        <v>232</v>
      </c>
      <c r="D139" s="81">
        <v>200</v>
      </c>
      <c r="E139" s="17"/>
      <c r="F139" s="17"/>
      <c r="G139" s="81">
        <v>250</v>
      </c>
      <c r="H139" s="17"/>
      <c r="I139" s="17"/>
      <c r="J139" s="92">
        <f>(G139-D139)/D139</f>
        <v>0.25</v>
      </c>
    </row>
    <row r="140" spans="1:10" ht="23.25" customHeight="1">
      <c r="A140" s="25">
        <v>17</v>
      </c>
      <c r="B140" s="18" t="s">
        <v>31</v>
      </c>
      <c r="C140" s="14" t="s">
        <v>18</v>
      </c>
      <c r="D140" s="81">
        <v>296</v>
      </c>
      <c r="E140" s="17">
        <v>207</v>
      </c>
      <c r="F140" s="17">
        <v>148</v>
      </c>
      <c r="G140" s="81">
        <v>350</v>
      </c>
      <c r="H140" s="17">
        <f>G140*0.7</f>
        <v>244.99999999999997</v>
      </c>
      <c r="I140" s="17">
        <f t="shared" si="7"/>
        <v>175</v>
      </c>
      <c r="J140" s="92">
        <f>(G140-D140)/D140</f>
        <v>0.18243243243243243</v>
      </c>
    </row>
    <row r="141" spans="1:10" ht="23.25" customHeight="1">
      <c r="A141" s="25"/>
      <c r="B141" s="18"/>
      <c r="C141" s="14" t="s">
        <v>277</v>
      </c>
      <c r="D141" s="81"/>
      <c r="E141" s="17"/>
      <c r="F141" s="17"/>
      <c r="G141" s="81">
        <v>130</v>
      </c>
      <c r="H141" s="17">
        <v>90</v>
      </c>
      <c r="I141" s="17">
        <f t="shared" si="7"/>
        <v>65</v>
      </c>
      <c r="J141" s="92" t="s">
        <v>241</v>
      </c>
    </row>
    <row r="142" spans="1:10" ht="22.5" customHeight="1">
      <c r="A142" s="25">
        <v>18</v>
      </c>
      <c r="B142" s="18" t="s">
        <v>147</v>
      </c>
      <c r="C142" s="14" t="s">
        <v>18</v>
      </c>
      <c r="D142" s="81">
        <v>296</v>
      </c>
      <c r="E142" s="17">
        <v>207</v>
      </c>
      <c r="F142" s="17">
        <v>148</v>
      </c>
      <c r="G142" s="81">
        <v>400</v>
      </c>
      <c r="H142" s="17">
        <f>G142*0.7</f>
        <v>280</v>
      </c>
      <c r="I142" s="17">
        <f t="shared" si="7"/>
        <v>200</v>
      </c>
      <c r="J142" s="92">
        <f aca="true" t="shared" si="10" ref="J142:J158">(G142-D142)/D142</f>
        <v>0.35135135135135137</v>
      </c>
    </row>
    <row r="143" spans="1:10" ht="22.5" customHeight="1">
      <c r="A143" s="25">
        <v>19</v>
      </c>
      <c r="B143" s="18" t="s">
        <v>148</v>
      </c>
      <c r="C143" s="14" t="s">
        <v>18</v>
      </c>
      <c r="D143" s="81">
        <v>242</v>
      </c>
      <c r="E143" s="17">
        <v>169</v>
      </c>
      <c r="F143" s="17">
        <v>121</v>
      </c>
      <c r="G143" s="81">
        <v>320</v>
      </c>
      <c r="H143" s="17">
        <v>225</v>
      </c>
      <c r="I143" s="17">
        <f t="shared" si="7"/>
        <v>160</v>
      </c>
      <c r="J143" s="92">
        <f t="shared" si="10"/>
        <v>0.32231404958677684</v>
      </c>
    </row>
    <row r="144" spans="1:10" ht="22.5" customHeight="1">
      <c r="A144" s="25">
        <v>20</v>
      </c>
      <c r="B144" s="18" t="s">
        <v>149</v>
      </c>
      <c r="C144" s="14" t="s">
        <v>150</v>
      </c>
      <c r="D144" s="81">
        <v>174</v>
      </c>
      <c r="E144" s="17">
        <v>122</v>
      </c>
      <c r="F144" s="17">
        <v>87</v>
      </c>
      <c r="G144" s="81">
        <v>240</v>
      </c>
      <c r="H144" s="17">
        <v>170</v>
      </c>
      <c r="I144" s="17">
        <f t="shared" si="7"/>
        <v>120</v>
      </c>
      <c r="J144" s="92">
        <f t="shared" si="10"/>
        <v>0.3793103448275862</v>
      </c>
    </row>
    <row r="145" spans="1:10" ht="22.5" customHeight="1">
      <c r="A145" s="25"/>
      <c r="B145" s="18"/>
      <c r="C145" s="14" t="s">
        <v>263</v>
      </c>
      <c r="D145" s="81">
        <v>282</v>
      </c>
      <c r="E145" s="17">
        <v>198</v>
      </c>
      <c r="F145" s="17">
        <v>141</v>
      </c>
      <c r="G145" s="81">
        <v>350</v>
      </c>
      <c r="H145" s="17">
        <f>G145*0.7</f>
        <v>244.99999999999997</v>
      </c>
      <c r="I145" s="17">
        <f t="shared" si="7"/>
        <v>175</v>
      </c>
      <c r="J145" s="92">
        <f t="shared" si="10"/>
        <v>0.24113475177304963</v>
      </c>
    </row>
    <row r="146" spans="1:10" ht="22.5" customHeight="1">
      <c r="A146" s="25">
        <v>21</v>
      </c>
      <c r="B146" s="18" t="s">
        <v>26</v>
      </c>
      <c r="C146" s="14" t="s">
        <v>151</v>
      </c>
      <c r="D146" s="81">
        <v>137</v>
      </c>
      <c r="E146" s="17">
        <v>96</v>
      </c>
      <c r="F146" s="17">
        <v>68</v>
      </c>
      <c r="G146" s="81">
        <v>180</v>
      </c>
      <c r="H146" s="17">
        <v>125</v>
      </c>
      <c r="I146" s="17">
        <f t="shared" si="7"/>
        <v>90</v>
      </c>
      <c r="J146" s="92">
        <f t="shared" si="10"/>
        <v>0.31386861313868614</v>
      </c>
    </row>
    <row r="147" spans="1:10" ht="22.5" customHeight="1">
      <c r="A147" s="25"/>
      <c r="B147" s="18"/>
      <c r="C147" s="14" t="s">
        <v>152</v>
      </c>
      <c r="D147" s="81">
        <v>151</v>
      </c>
      <c r="E147" s="17">
        <v>106</v>
      </c>
      <c r="F147" s="17">
        <v>76</v>
      </c>
      <c r="G147" s="81">
        <v>210</v>
      </c>
      <c r="H147" s="17">
        <v>145</v>
      </c>
      <c r="I147" s="17">
        <f t="shared" si="7"/>
        <v>105</v>
      </c>
      <c r="J147" s="92">
        <f t="shared" si="10"/>
        <v>0.39072847682119205</v>
      </c>
    </row>
    <row r="148" spans="1:10" ht="22.5" customHeight="1">
      <c r="A148" s="25">
        <v>22</v>
      </c>
      <c r="B148" s="18" t="s">
        <v>153</v>
      </c>
      <c r="C148" s="14" t="s">
        <v>65</v>
      </c>
      <c r="D148" s="81">
        <v>761</v>
      </c>
      <c r="E148" s="17">
        <v>533</v>
      </c>
      <c r="F148" s="17">
        <v>381</v>
      </c>
      <c r="G148" s="81">
        <v>1000</v>
      </c>
      <c r="H148" s="17">
        <f>G148*0.7</f>
        <v>700</v>
      </c>
      <c r="I148" s="17">
        <f t="shared" si="7"/>
        <v>500</v>
      </c>
      <c r="J148" s="92">
        <f t="shared" si="10"/>
        <v>0.3140604467805519</v>
      </c>
    </row>
    <row r="149" spans="1:10" ht="22.5" customHeight="1">
      <c r="A149" s="25"/>
      <c r="B149" s="18"/>
      <c r="C149" s="14" t="s">
        <v>154</v>
      </c>
      <c r="D149" s="81">
        <v>585</v>
      </c>
      <c r="E149" s="17">
        <v>410</v>
      </c>
      <c r="F149" s="17">
        <v>293</v>
      </c>
      <c r="G149" s="81">
        <v>800</v>
      </c>
      <c r="H149" s="17">
        <f>G149*0.7</f>
        <v>560</v>
      </c>
      <c r="I149" s="17">
        <f t="shared" si="7"/>
        <v>400</v>
      </c>
      <c r="J149" s="92">
        <f t="shared" si="10"/>
        <v>0.36752136752136755</v>
      </c>
    </row>
    <row r="150" spans="1:10" ht="22.5" customHeight="1">
      <c r="A150" s="25"/>
      <c r="B150" s="18"/>
      <c r="C150" s="14" t="s">
        <v>155</v>
      </c>
      <c r="D150" s="81">
        <v>264</v>
      </c>
      <c r="E150" s="17">
        <v>185</v>
      </c>
      <c r="F150" s="17">
        <v>132</v>
      </c>
      <c r="G150" s="81">
        <v>360</v>
      </c>
      <c r="H150" s="17">
        <f>G150*0.7</f>
        <v>251.99999999999997</v>
      </c>
      <c r="I150" s="17">
        <f t="shared" si="7"/>
        <v>180</v>
      </c>
      <c r="J150" s="92">
        <f t="shared" si="10"/>
        <v>0.36363636363636365</v>
      </c>
    </row>
    <row r="151" spans="1:10" ht="22.5" customHeight="1">
      <c r="A151" s="25"/>
      <c r="B151" s="18"/>
      <c r="C151" s="14" t="s">
        <v>146</v>
      </c>
      <c r="D151" s="81">
        <v>200</v>
      </c>
      <c r="E151" s="17"/>
      <c r="F151" s="17"/>
      <c r="G151" s="81">
        <v>270</v>
      </c>
      <c r="H151" s="17"/>
      <c r="I151" s="17"/>
      <c r="J151" s="92">
        <f t="shared" si="10"/>
        <v>0.35</v>
      </c>
    </row>
    <row r="152" spans="1:10" ht="22.5" customHeight="1">
      <c r="A152" s="25"/>
      <c r="B152" s="18"/>
      <c r="C152" s="14" t="s">
        <v>156</v>
      </c>
      <c r="D152" s="81">
        <v>90</v>
      </c>
      <c r="E152" s="17"/>
      <c r="F152" s="17"/>
      <c r="G152" s="81">
        <v>120</v>
      </c>
      <c r="H152" s="17"/>
      <c r="I152" s="17"/>
      <c r="J152" s="92">
        <f t="shared" si="10"/>
        <v>0.3333333333333333</v>
      </c>
    </row>
    <row r="153" spans="1:10" ht="37.5" customHeight="1">
      <c r="A153" s="25">
        <v>23</v>
      </c>
      <c r="B153" s="18" t="s">
        <v>157</v>
      </c>
      <c r="C153" s="14" t="s">
        <v>18</v>
      </c>
      <c r="D153" s="81">
        <v>110</v>
      </c>
      <c r="E153" s="17"/>
      <c r="F153" s="17"/>
      <c r="G153" s="81">
        <v>150</v>
      </c>
      <c r="H153" s="17"/>
      <c r="I153" s="17"/>
      <c r="J153" s="92">
        <f t="shared" si="10"/>
        <v>0.36363636363636365</v>
      </c>
    </row>
    <row r="154" spans="1:10" ht="39" customHeight="1">
      <c r="A154" s="25">
        <v>24</v>
      </c>
      <c r="B154" s="18" t="s">
        <v>158</v>
      </c>
      <c r="C154" s="14" t="s">
        <v>18</v>
      </c>
      <c r="D154" s="81">
        <v>83</v>
      </c>
      <c r="E154" s="17"/>
      <c r="F154" s="17"/>
      <c r="G154" s="81">
        <v>110</v>
      </c>
      <c r="H154" s="17"/>
      <c r="I154" s="17"/>
      <c r="J154" s="92">
        <f t="shared" si="10"/>
        <v>0.3253012048192771</v>
      </c>
    </row>
    <row r="155" spans="1:10" ht="24" customHeight="1">
      <c r="A155" s="25">
        <v>25</v>
      </c>
      <c r="B155" s="18" t="s">
        <v>159</v>
      </c>
      <c r="C155" s="14" t="s">
        <v>154</v>
      </c>
      <c r="D155" s="81">
        <v>518</v>
      </c>
      <c r="E155" s="17">
        <v>362</v>
      </c>
      <c r="F155" s="17">
        <v>259</v>
      </c>
      <c r="G155" s="81">
        <v>700</v>
      </c>
      <c r="H155" s="17">
        <f>G155*0.7</f>
        <v>489.99999999999994</v>
      </c>
      <c r="I155" s="17">
        <f t="shared" si="7"/>
        <v>350</v>
      </c>
      <c r="J155" s="92">
        <f t="shared" si="10"/>
        <v>0.35135135135135137</v>
      </c>
    </row>
    <row r="156" spans="1:10" ht="24" customHeight="1">
      <c r="A156" s="25"/>
      <c r="B156" s="18"/>
      <c r="C156" s="14" t="s">
        <v>155</v>
      </c>
      <c r="D156" s="81">
        <v>370</v>
      </c>
      <c r="E156" s="17">
        <v>259</v>
      </c>
      <c r="F156" s="17">
        <v>185</v>
      </c>
      <c r="G156" s="81">
        <v>500</v>
      </c>
      <c r="H156" s="17">
        <f>G156*0.7</f>
        <v>350</v>
      </c>
      <c r="I156" s="17">
        <f t="shared" si="7"/>
        <v>250</v>
      </c>
      <c r="J156" s="92">
        <f t="shared" si="10"/>
        <v>0.35135135135135137</v>
      </c>
    </row>
    <row r="157" spans="1:10" ht="24" customHeight="1">
      <c r="A157" s="25">
        <v>26</v>
      </c>
      <c r="B157" s="18" t="s">
        <v>160</v>
      </c>
      <c r="C157" s="14" t="s">
        <v>161</v>
      </c>
      <c r="D157" s="81">
        <v>761</v>
      </c>
      <c r="E157" s="17">
        <v>533</v>
      </c>
      <c r="F157" s="17">
        <v>381</v>
      </c>
      <c r="G157" s="81">
        <v>1050</v>
      </c>
      <c r="H157" s="17">
        <f>G157*0.7</f>
        <v>735</v>
      </c>
      <c r="I157" s="17">
        <f t="shared" si="7"/>
        <v>525</v>
      </c>
      <c r="J157" s="92">
        <f t="shared" si="10"/>
        <v>0.3797634691195795</v>
      </c>
    </row>
    <row r="158" spans="1:10" ht="24" customHeight="1">
      <c r="A158" s="25"/>
      <c r="B158" s="18"/>
      <c r="C158" s="14" t="s">
        <v>162</v>
      </c>
      <c r="D158" s="81">
        <v>296</v>
      </c>
      <c r="E158" s="17">
        <v>207</v>
      </c>
      <c r="F158" s="17">
        <v>148</v>
      </c>
      <c r="G158" s="81">
        <v>400</v>
      </c>
      <c r="H158" s="17">
        <f>G158*0.7</f>
        <v>280</v>
      </c>
      <c r="I158" s="17">
        <f t="shared" si="7"/>
        <v>200</v>
      </c>
      <c r="J158" s="92">
        <f t="shared" si="10"/>
        <v>0.35135135135135137</v>
      </c>
    </row>
    <row r="159" spans="1:10" ht="24" customHeight="1">
      <c r="A159" s="25"/>
      <c r="B159" s="18"/>
      <c r="C159" s="14" t="s">
        <v>244</v>
      </c>
      <c r="D159" s="81"/>
      <c r="E159" s="17"/>
      <c r="F159" s="17"/>
      <c r="G159" s="81">
        <v>350</v>
      </c>
      <c r="H159" s="17">
        <f>G159*0.7</f>
        <v>244.99999999999997</v>
      </c>
      <c r="I159" s="17">
        <f t="shared" si="7"/>
        <v>175</v>
      </c>
      <c r="J159" s="92" t="s">
        <v>241</v>
      </c>
    </row>
    <row r="160" spans="1:10" ht="21" customHeight="1">
      <c r="A160" s="25">
        <v>27</v>
      </c>
      <c r="B160" s="100" t="s">
        <v>293</v>
      </c>
      <c r="C160" s="100"/>
      <c r="D160" s="81"/>
      <c r="E160" s="17"/>
      <c r="F160" s="17"/>
      <c r="G160" s="81">
        <v>245</v>
      </c>
      <c r="H160" s="17">
        <v>175</v>
      </c>
      <c r="I160" s="17">
        <v>155</v>
      </c>
      <c r="J160" s="92" t="s">
        <v>241</v>
      </c>
    </row>
    <row r="161" spans="1:10" ht="24" customHeight="1">
      <c r="A161" s="25">
        <v>28</v>
      </c>
      <c r="B161" s="18" t="s">
        <v>163</v>
      </c>
      <c r="C161" s="14" t="s">
        <v>154</v>
      </c>
      <c r="D161" s="81">
        <v>610</v>
      </c>
      <c r="E161" s="17">
        <v>497</v>
      </c>
      <c r="F161" s="17">
        <v>355</v>
      </c>
      <c r="G161" s="81">
        <v>850</v>
      </c>
      <c r="H161" s="17">
        <f>G161*0.7</f>
        <v>595</v>
      </c>
      <c r="I161" s="17">
        <f t="shared" si="7"/>
        <v>425</v>
      </c>
      <c r="J161" s="92">
        <f>(G161-D161)/D161</f>
        <v>0.39344262295081966</v>
      </c>
    </row>
    <row r="162" spans="1:10" ht="24" customHeight="1">
      <c r="A162" s="25"/>
      <c r="B162" s="18"/>
      <c r="C162" s="14" t="s">
        <v>155</v>
      </c>
      <c r="D162" s="81">
        <v>610</v>
      </c>
      <c r="E162" s="17">
        <v>427</v>
      </c>
      <c r="F162" s="17">
        <v>305</v>
      </c>
      <c r="G162" s="81">
        <v>800</v>
      </c>
      <c r="H162" s="17">
        <f>G162*0.7</f>
        <v>560</v>
      </c>
      <c r="I162" s="17">
        <f t="shared" si="7"/>
        <v>400</v>
      </c>
      <c r="J162" s="92">
        <f>(G162-D162)/D162</f>
        <v>0.3114754098360656</v>
      </c>
    </row>
    <row r="163" spans="1:10" ht="37.5" customHeight="1">
      <c r="A163" s="25"/>
      <c r="B163" s="18"/>
      <c r="C163" s="14" t="s">
        <v>315</v>
      </c>
      <c r="D163" s="81">
        <v>305</v>
      </c>
      <c r="E163" s="17">
        <v>214</v>
      </c>
      <c r="F163" s="17">
        <v>153</v>
      </c>
      <c r="G163" s="81">
        <v>410</v>
      </c>
      <c r="H163" s="17">
        <f>G163*0.7</f>
        <v>287</v>
      </c>
      <c r="I163" s="17">
        <f t="shared" si="7"/>
        <v>205</v>
      </c>
      <c r="J163" s="92">
        <f>(G163-D163)/D163</f>
        <v>0.3442622950819672</v>
      </c>
    </row>
    <row r="164" spans="1:10" ht="22.5" customHeight="1">
      <c r="A164" s="25"/>
      <c r="B164" s="18"/>
      <c r="C164" s="14" t="s">
        <v>262</v>
      </c>
      <c r="D164" s="81"/>
      <c r="E164" s="17"/>
      <c r="F164" s="17"/>
      <c r="G164" s="81">
        <v>100</v>
      </c>
      <c r="H164" s="17">
        <f>G164*0.7</f>
        <v>70</v>
      </c>
      <c r="I164" s="17">
        <f t="shared" si="7"/>
        <v>50</v>
      </c>
      <c r="J164" s="92" t="s">
        <v>241</v>
      </c>
    </row>
    <row r="165" spans="1:10" ht="22.5" customHeight="1">
      <c r="A165" s="25">
        <v>29</v>
      </c>
      <c r="B165" s="18" t="s">
        <v>164</v>
      </c>
      <c r="C165" s="14" t="s">
        <v>165</v>
      </c>
      <c r="D165" s="81">
        <v>270</v>
      </c>
      <c r="E165" s="17">
        <v>189</v>
      </c>
      <c r="F165" s="17">
        <v>135</v>
      </c>
      <c r="G165" s="81">
        <v>350</v>
      </c>
      <c r="H165" s="17">
        <f>G165*0.7</f>
        <v>244.99999999999997</v>
      </c>
      <c r="I165" s="17">
        <f aca="true" t="shared" si="11" ref="I165:I200">G165*0.5</f>
        <v>175</v>
      </c>
      <c r="J165" s="92">
        <f>(G165-D165)/D165</f>
        <v>0.2962962962962963</v>
      </c>
    </row>
    <row r="166" spans="1:10" ht="37.5" customHeight="1">
      <c r="A166" s="25"/>
      <c r="B166" s="18"/>
      <c r="C166" s="14" t="s">
        <v>316</v>
      </c>
      <c r="D166" s="81">
        <v>162</v>
      </c>
      <c r="E166" s="17">
        <v>113</v>
      </c>
      <c r="F166" s="17">
        <v>81</v>
      </c>
      <c r="G166" s="81">
        <v>220</v>
      </c>
      <c r="H166" s="17">
        <v>155</v>
      </c>
      <c r="I166" s="17">
        <f t="shared" si="11"/>
        <v>110</v>
      </c>
      <c r="J166" s="92">
        <f>(G166-D166)/D166</f>
        <v>0.35802469135802467</v>
      </c>
    </row>
    <row r="167" spans="1:10" ht="22.5" customHeight="1">
      <c r="A167" s="25"/>
      <c r="B167" s="18"/>
      <c r="C167" s="14" t="s">
        <v>262</v>
      </c>
      <c r="D167" s="81"/>
      <c r="E167" s="17"/>
      <c r="F167" s="17"/>
      <c r="G167" s="81">
        <v>100</v>
      </c>
      <c r="H167" s="17">
        <f>G167*0.7</f>
        <v>70</v>
      </c>
      <c r="I167" s="17">
        <f>G167*0.5</f>
        <v>50</v>
      </c>
      <c r="J167" s="92" t="s">
        <v>241</v>
      </c>
    </row>
    <row r="168" spans="1:10" ht="22.5" customHeight="1">
      <c r="A168" s="25">
        <v>30</v>
      </c>
      <c r="B168" s="18" t="s">
        <v>22</v>
      </c>
      <c r="C168" s="14" t="s">
        <v>18</v>
      </c>
      <c r="D168" s="81">
        <v>174</v>
      </c>
      <c r="E168" s="17">
        <v>122</v>
      </c>
      <c r="F168" s="17">
        <v>87</v>
      </c>
      <c r="G168" s="81">
        <v>230</v>
      </c>
      <c r="H168" s="17">
        <v>160</v>
      </c>
      <c r="I168" s="17">
        <f t="shared" si="11"/>
        <v>115</v>
      </c>
      <c r="J168" s="92">
        <f>(G168-D168)/D168</f>
        <v>0.3218390804597701</v>
      </c>
    </row>
    <row r="169" spans="1:10" ht="22.5" customHeight="1">
      <c r="A169" s="25">
        <v>31</v>
      </c>
      <c r="B169" s="18" t="s">
        <v>166</v>
      </c>
      <c r="C169" s="14" t="s">
        <v>167</v>
      </c>
      <c r="D169" s="81">
        <v>174</v>
      </c>
      <c r="E169" s="17">
        <v>122</v>
      </c>
      <c r="F169" s="17">
        <v>87</v>
      </c>
      <c r="G169" s="81">
        <v>230</v>
      </c>
      <c r="H169" s="17">
        <v>160</v>
      </c>
      <c r="I169" s="17">
        <f t="shared" si="11"/>
        <v>115</v>
      </c>
      <c r="J169" s="92">
        <f>(G169-D169)/D169</f>
        <v>0.3218390804597701</v>
      </c>
    </row>
    <row r="170" spans="1:10" ht="22.5" customHeight="1">
      <c r="A170" s="25"/>
      <c r="B170" s="18"/>
      <c r="C170" s="14" t="s">
        <v>168</v>
      </c>
      <c r="D170" s="81">
        <v>222</v>
      </c>
      <c r="E170" s="17">
        <v>155</v>
      </c>
      <c r="F170" s="17">
        <v>111</v>
      </c>
      <c r="G170" s="81">
        <v>300</v>
      </c>
      <c r="H170" s="17">
        <f>G170*0.7</f>
        <v>210</v>
      </c>
      <c r="I170" s="17">
        <f t="shared" si="11"/>
        <v>150</v>
      </c>
      <c r="J170" s="92">
        <f>(G170-D170)/D170</f>
        <v>0.35135135135135137</v>
      </c>
    </row>
    <row r="171" spans="1:10" ht="22.5" customHeight="1">
      <c r="A171" s="25"/>
      <c r="B171" s="18"/>
      <c r="C171" s="14" t="s">
        <v>267</v>
      </c>
      <c r="D171" s="81"/>
      <c r="E171" s="17"/>
      <c r="F171" s="17"/>
      <c r="G171" s="81">
        <v>150</v>
      </c>
      <c r="H171" s="17">
        <f>G171*0.7</f>
        <v>105</v>
      </c>
      <c r="I171" s="17">
        <f t="shared" si="11"/>
        <v>75</v>
      </c>
      <c r="J171" s="92" t="s">
        <v>241</v>
      </c>
    </row>
    <row r="172" spans="1:10" ht="22.5" customHeight="1">
      <c r="A172" s="25">
        <v>32</v>
      </c>
      <c r="B172" s="18" t="s">
        <v>30</v>
      </c>
      <c r="C172" s="14" t="s">
        <v>154</v>
      </c>
      <c r="D172" s="81">
        <v>205</v>
      </c>
      <c r="E172" s="17">
        <v>143</v>
      </c>
      <c r="F172" s="17">
        <v>102</v>
      </c>
      <c r="G172" s="81">
        <v>280</v>
      </c>
      <c r="H172" s="17">
        <v>195</v>
      </c>
      <c r="I172" s="17">
        <f t="shared" si="11"/>
        <v>140</v>
      </c>
      <c r="J172" s="92">
        <f aca="true" t="shared" si="12" ref="J172:J177">(G172-D172)/D172</f>
        <v>0.36585365853658536</v>
      </c>
    </row>
    <row r="173" spans="1:10" ht="22.5" customHeight="1">
      <c r="A173" s="25"/>
      <c r="B173" s="18"/>
      <c r="C173" s="14" t="s">
        <v>155</v>
      </c>
      <c r="D173" s="81">
        <v>137</v>
      </c>
      <c r="E173" s="17">
        <v>96</v>
      </c>
      <c r="F173" s="17">
        <v>68</v>
      </c>
      <c r="G173" s="81">
        <v>180</v>
      </c>
      <c r="H173" s="17">
        <v>125</v>
      </c>
      <c r="I173" s="17">
        <f t="shared" si="11"/>
        <v>90</v>
      </c>
      <c r="J173" s="92">
        <f t="shared" si="12"/>
        <v>0.31386861313868614</v>
      </c>
    </row>
    <row r="174" spans="1:10" ht="22.5" customHeight="1">
      <c r="A174" s="25"/>
      <c r="B174" s="18"/>
      <c r="C174" s="14" t="s">
        <v>169</v>
      </c>
      <c r="D174" s="81">
        <v>106</v>
      </c>
      <c r="E174" s="17">
        <v>74</v>
      </c>
      <c r="F174" s="17">
        <v>60</v>
      </c>
      <c r="G174" s="81">
        <v>140</v>
      </c>
      <c r="H174" s="17">
        <v>100</v>
      </c>
      <c r="I174" s="17">
        <f t="shared" si="11"/>
        <v>70</v>
      </c>
      <c r="J174" s="92">
        <f t="shared" si="12"/>
        <v>0.32075471698113206</v>
      </c>
    </row>
    <row r="175" spans="1:10" ht="22.5" customHeight="1">
      <c r="A175" s="25">
        <v>33</v>
      </c>
      <c r="B175" s="18" t="s">
        <v>34</v>
      </c>
      <c r="C175" s="14" t="s">
        <v>161</v>
      </c>
      <c r="D175" s="81">
        <v>610</v>
      </c>
      <c r="E175" s="17">
        <v>427</v>
      </c>
      <c r="F175" s="17">
        <v>305</v>
      </c>
      <c r="G175" s="81">
        <v>850</v>
      </c>
      <c r="H175" s="17">
        <v>600</v>
      </c>
      <c r="I175" s="17">
        <f t="shared" si="11"/>
        <v>425</v>
      </c>
      <c r="J175" s="92">
        <f t="shared" si="12"/>
        <v>0.39344262295081966</v>
      </c>
    </row>
    <row r="176" spans="1:10" ht="22.5" customHeight="1">
      <c r="A176" s="25"/>
      <c r="B176" s="18"/>
      <c r="C176" s="14" t="s">
        <v>162</v>
      </c>
      <c r="D176" s="81">
        <v>300</v>
      </c>
      <c r="E176" s="17">
        <v>210</v>
      </c>
      <c r="F176" s="17">
        <v>150</v>
      </c>
      <c r="G176" s="81">
        <v>410</v>
      </c>
      <c r="H176" s="17">
        <v>290</v>
      </c>
      <c r="I176" s="17">
        <f t="shared" si="11"/>
        <v>205</v>
      </c>
      <c r="J176" s="92">
        <f t="shared" si="12"/>
        <v>0.36666666666666664</v>
      </c>
    </row>
    <row r="177" spans="1:10" ht="38.25" customHeight="1">
      <c r="A177" s="25"/>
      <c r="B177" s="18"/>
      <c r="C177" s="14" t="s">
        <v>317</v>
      </c>
      <c r="D177" s="81">
        <v>116</v>
      </c>
      <c r="E177" s="17">
        <v>81</v>
      </c>
      <c r="F177" s="17">
        <v>60</v>
      </c>
      <c r="G177" s="81">
        <v>160</v>
      </c>
      <c r="H177" s="17">
        <v>110</v>
      </c>
      <c r="I177" s="17">
        <f t="shared" si="11"/>
        <v>80</v>
      </c>
      <c r="J177" s="92">
        <f t="shared" si="12"/>
        <v>0.3793103448275862</v>
      </c>
    </row>
    <row r="178" spans="1:10" ht="22.5" customHeight="1">
      <c r="A178" s="25"/>
      <c r="B178" s="18"/>
      <c r="C178" s="14" t="s">
        <v>262</v>
      </c>
      <c r="D178" s="81"/>
      <c r="E178" s="17"/>
      <c r="F178" s="17"/>
      <c r="G178" s="81">
        <v>100</v>
      </c>
      <c r="H178" s="17">
        <f>G178*0.7</f>
        <v>70</v>
      </c>
      <c r="I178" s="17">
        <f t="shared" si="11"/>
        <v>50</v>
      </c>
      <c r="J178" s="92" t="s">
        <v>241</v>
      </c>
    </row>
    <row r="179" spans="1:10" ht="22.5" customHeight="1">
      <c r="A179" s="25">
        <v>34</v>
      </c>
      <c r="B179" s="18" t="s">
        <v>27</v>
      </c>
      <c r="C179" s="14" t="s">
        <v>18</v>
      </c>
      <c r="D179" s="81">
        <v>145</v>
      </c>
      <c r="E179" s="17">
        <v>101</v>
      </c>
      <c r="F179" s="17">
        <v>72</v>
      </c>
      <c r="G179" s="81">
        <v>200</v>
      </c>
      <c r="H179" s="17">
        <f>G179*0.7</f>
        <v>140</v>
      </c>
      <c r="I179" s="17">
        <f t="shared" si="11"/>
        <v>100</v>
      </c>
      <c r="J179" s="92">
        <f>(G179-D179)/D179</f>
        <v>0.3793103448275862</v>
      </c>
    </row>
    <row r="180" spans="1:10" ht="22.5" customHeight="1">
      <c r="A180" s="25">
        <v>35</v>
      </c>
      <c r="B180" s="18" t="s">
        <v>170</v>
      </c>
      <c r="C180" s="14" t="s">
        <v>264</v>
      </c>
      <c r="D180" s="81">
        <v>245</v>
      </c>
      <c r="E180" s="17">
        <v>172</v>
      </c>
      <c r="F180" s="17">
        <v>123</v>
      </c>
      <c r="G180" s="81">
        <v>320</v>
      </c>
      <c r="H180" s="17">
        <v>225</v>
      </c>
      <c r="I180" s="17">
        <f t="shared" si="11"/>
        <v>160</v>
      </c>
      <c r="J180" s="92">
        <f>(G180-D180)/D180</f>
        <v>0.30612244897959184</v>
      </c>
    </row>
    <row r="181" spans="1:10" ht="35.25" customHeight="1">
      <c r="A181" s="25"/>
      <c r="B181" s="18"/>
      <c r="C181" s="14" t="s">
        <v>265</v>
      </c>
      <c r="D181" s="81">
        <v>145</v>
      </c>
      <c r="E181" s="17">
        <v>102</v>
      </c>
      <c r="F181" s="17">
        <v>73</v>
      </c>
      <c r="G181" s="81">
        <v>180</v>
      </c>
      <c r="H181" s="17">
        <v>125</v>
      </c>
      <c r="I181" s="17">
        <f t="shared" si="11"/>
        <v>90</v>
      </c>
      <c r="J181" s="92">
        <f>(G181-D181)/D181</f>
        <v>0.2413793103448276</v>
      </c>
    </row>
    <row r="182" spans="1:10" ht="23.25" customHeight="1">
      <c r="A182" s="25">
        <v>36</v>
      </c>
      <c r="B182" s="18" t="s">
        <v>28</v>
      </c>
      <c r="C182" s="14" t="s">
        <v>171</v>
      </c>
      <c r="D182" s="81">
        <v>670</v>
      </c>
      <c r="E182" s="17">
        <v>525</v>
      </c>
      <c r="F182" s="17">
        <v>375</v>
      </c>
      <c r="G182" s="81">
        <v>1000</v>
      </c>
      <c r="H182" s="17">
        <v>645</v>
      </c>
      <c r="I182" s="17">
        <f t="shared" si="11"/>
        <v>500</v>
      </c>
      <c r="J182" s="92">
        <f>(G182-D182)/D182</f>
        <v>0.4925373134328358</v>
      </c>
    </row>
    <row r="183" spans="1:10" ht="23.25" customHeight="1">
      <c r="A183" s="25"/>
      <c r="B183" s="18"/>
      <c r="C183" s="14" t="s">
        <v>296</v>
      </c>
      <c r="D183" s="81">
        <v>478</v>
      </c>
      <c r="E183" s="17">
        <v>405</v>
      </c>
      <c r="F183" s="17">
        <v>289</v>
      </c>
      <c r="G183" s="81">
        <v>660</v>
      </c>
      <c r="H183" s="17">
        <v>460</v>
      </c>
      <c r="I183" s="17">
        <f t="shared" si="11"/>
        <v>330</v>
      </c>
      <c r="J183" s="92">
        <f>(G183-D183)/D183</f>
        <v>0.3807531380753138</v>
      </c>
    </row>
    <row r="184" spans="1:10" ht="23.25" customHeight="1">
      <c r="A184" s="25"/>
      <c r="B184" s="18"/>
      <c r="C184" s="14" t="s">
        <v>297</v>
      </c>
      <c r="D184" s="81"/>
      <c r="E184" s="17"/>
      <c r="F184" s="17"/>
      <c r="G184" s="81">
        <v>500</v>
      </c>
      <c r="H184" s="17">
        <f>G184*0.7</f>
        <v>350</v>
      </c>
      <c r="I184" s="17">
        <f t="shared" si="11"/>
        <v>250</v>
      </c>
      <c r="J184" s="92" t="s">
        <v>241</v>
      </c>
    </row>
    <row r="185" spans="1:10" ht="37.5" customHeight="1">
      <c r="A185" s="25">
        <v>37</v>
      </c>
      <c r="B185" s="18" t="s">
        <v>245</v>
      </c>
      <c r="C185" s="14" t="s">
        <v>318</v>
      </c>
      <c r="D185" s="81">
        <v>143</v>
      </c>
      <c r="E185" s="17">
        <v>93</v>
      </c>
      <c r="F185" s="17">
        <v>67</v>
      </c>
      <c r="G185" s="81">
        <v>170</v>
      </c>
      <c r="H185" s="17">
        <v>120</v>
      </c>
      <c r="I185" s="17">
        <f t="shared" si="11"/>
        <v>85</v>
      </c>
      <c r="J185" s="92">
        <f aca="true" t="shared" si="13" ref="J185:J198">(G185-D185)/D185</f>
        <v>0.1888111888111888</v>
      </c>
    </row>
    <row r="186" spans="1:10" ht="23.25" customHeight="1">
      <c r="A186" s="13"/>
      <c r="B186" s="24"/>
      <c r="C186" s="14" t="s">
        <v>319</v>
      </c>
      <c r="D186" s="81">
        <v>133</v>
      </c>
      <c r="E186" s="17">
        <v>93</v>
      </c>
      <c r="F186" s="17">
        <v>67</v>
      </c>
      <c r="G186" s="81">
        <v>160</v>
      </c>
      <c r="H186" s="17">
        <v>110</v>
      </c>
      <c r="I186" s="17">
        <f t="shared" si="11"/>
        <v>80</v>
      </c>
      <c r="J186" s="92">
        <f t="shared" si="13"/>
        <v>0.20300751879699247</v>
      </c>
    </row>
    <row r="187" spans="1:10" ht="23.25" customHeight="1">
      <c r="A187" s="13"/>
      <c r="B187" s="24"/>
      <c r="C187" s="14" t="s">
        <v>320</v>
      </c>
      <c r="D187" s="81">
        <v>116</v>
      </c>
      <c r="E187" s="17">
        <v>81</v>
      </c>
      <c r="F187" s="17">
        <v>58</v>
      </c>
      <c r="G187" s="81">
        <v>140</v>
      </c>
      <c r="H187" s="17">
        <v>100</v>
      </c>
      <c r="I187" s="17">
        <f t="shared" si="11"/>
        <v>70</v>
      </c>
      <c r="J187" s="92">
        <f t="shared" si="13"/>
        <v>0.20689655172413793</v>
      </c>
    </row>
    <row r="188" spans="1:10" ht="36.75" customHeight="1">
      <c r="A188" s="13"/>
      <c r="B188" s="24"/>
      <c r="C188" s="14" t="s">
        <v>321</v>
      </c>
      <c r="D188" s="81">
        <v>110</v>
      </c>
      <c r="E188" s="17">
        <v>77</v>
      </c>
      <c r="F188" s="17">
        <v>60</v>
      </c>
      <c r="G188" s="81">
        <v>130</v>
      </c>
      <c r="H188" s="17">
        <v>90</v>
      </c>
      <c r="I188" s="17">
        <f t="shared" si="11"/>
        <v>65</v>
      </c>
      <c r="J188" s="92">
        <f t="shared" si="13"/>
        <v>0.18181818181818182</v>
      </c>
    </row>
    <row r="189" spans="1:10" ht="41.25" customHeight="1">
      <c r="A189" s="25">
        <v>38</v>
      </c>
      <c r="B189" s="18" t="s">
        <v>246</v>
      </c>
      <c r="C189" s="14" t="s">
        <v>322</v>
      </c>
      <c r="D189" s="81">
        <v>149</v>
      </c>
      <c r="E189" s="17">
        <v>104</v>
      </c>
      <c r="F189" s="17">
        <v>75</v>
      </c>
      <c r="G189" s="81">
        <v>180</v>
      </c>
      <c r="H189" s="17">
        <v>125</v>
      </c>
      <c r="I189" s="17">
        <f t="shared" si="11"/>
        <v>90</v>
      </c>
      <c r="J189" s="92">
        <f t="shared" si="13"/>
        <v>0.2080536912751678</v>
      </c>
    </row>
    <row r="190" spans="1:10" ht="41.25" customHeight="1">
      <c r="A190" s="13"/>
      <c r="B190" s="24"/>
      <c r="C190" s="14" t="s">
        <v>298</v>
      </c>
      <c r="D190" s="81">
        <v>152</v>
      </c>
      <c r="E190" s="17">
        <v>107</v>
      </c>
      <c r="F190" s="17">
        <v>76</v>
      </c>
      <c r="G190" s="81">
        <v>180</v>
      </c>
      <c r="H190" s="17">
        <f>G190*0.7</f>
        <v>125.99999999999999</v>
      </c>
      <c r="I190" s="17">
        <f t="shared" si="11"/>
        <v>90</v>
      </c>
      <c r="J190" s="92">
        <f t="shared" si="13"/>
        <v>0.18421052631578946</v>
      </c>
    </row>
    <row r="191" spans="1:10" ht="41.25" customHeight="1">
      <c r="A191" s="13"/>
      <c r="B191" s="24"/>
      <c r="C191" s="14" t="s">
        <v>173</v>
      </c>
      <c r="D191" s="81">
        <v>168</v>
      </c>
      <c r="E191" s="17">
        <v>118</v>
      </c>
      <c r="F191" s="17">
        <v>84</v>
      </c>
      <c r="G191" s="81">
        <v>200</v>
      </c>
      <c r="H191" s="17">
        <f>G191*0.7</f>
        <v>140</v>
      </c>
      <c r="I191" s="17">
        <f t="shared" si="11"/>
        <v>100</v>
      </c>
      <c r="J191" s="92">
        <f t="shared" si="13"/>
        <v>0.19047619047619047</v>
      </c>
    </row>
    <row r="192" spans="1:10" ht="37.5" customHeight="1">
      <c r="A192" s="13"/>
      <c r="B192" s="24"/>
      <c r="C192" s="14" t="s">
        <v>266</v>
      </c>
      <c r="D192" s="81">
        <v>168</v>
      </c>
      <c r="E192" s="17">
        <v>118</v>
      </c>
      <c r="F192" s="17">
        <v>84</v>
      </c>
      <c r="G192" s="81">
        <v>200</v>
      </c>
      <c r="H192" s="17">
        <f>G192*0.7</f>
        <v>140</v>
      </c>
      <c r="I192" s="17">
        <f t="shared" si="11"/>
        <v>100</v>
      </c>
      <c r="J192" s="92">
        <f t="shared" si="13"/>
        <v>0.19047619047619047</v>
      </c>
    </row>
    <row r="193" spans="1:10" ht="37.5" customHeight="1">
      <c r="A193" s="13"/>
      <c r="B193" s="24"/>
      <c r="C193" s="14" t="s">
        <v>323</v>
      </c>
      <c r="D193" s="81">
        <v>158</v>
      </c>
      <c r="E193" s="17">
        <v>110</v>
      </c>
      <c r="F193" s="17">
        <v>79</v>
      </c>
      <c r="G193" s="81">
        <v>190</v>
      </c>
      <c r="H193" s="17">
        <v>130</v>
      </c>
      <c r="I193" s="17">
        <f t="shared" si="11"/>
        <v>95</v>
      </c>
      <c r="J193" s="92">
        <f t="shared" si="13"/>
        <v>0.20253164556962025</v>
      </c>
    </row>
    <row r="194" spans="1:10" ht="37.5" customHeight="1">
      <c r="A194" s="13"/>
      <c r="B194" s="24"/>
      <c r="C194" s="14" t="s">
        <v>324</v>
      </c>
      <c r="D194" s="81">
        <v>250</v>
      </c>
      <c r="E194" s="17">
        <v>175</v>
      </c>
      <c r="F194" s="17">
        <v>125</v>
      </c>
      <c r="G194" s="81">
        <v>300</v>
      </c>
      <c r="H194" s="17">
        <f>G194*0.7</f>
        <v>210</v>
      </c>
      <c r="I194" s="17">
        <f t="shared" si="11"/>
        <v>150</v>
      </c>
      <c r="J194" s="92">
        <f t="shared" si="13"/>
        <v>0.2</v>
      </c>
    </row>
    <row r="195" spans="1:10" ht="37.5" customHeight="1">
      <c r="A195" s="13"/>
      <c r="B195" s="24"/>
      <c r="C195" s="14" t="s">
        <v>325</v>
      </c>
      <c r="D195" s="81">
        <v>120</v>
      </c>
      <c r="E195" s="17">
        <v>84</v>
      </c>
      <c r="F195" s="17">
        <v>60</v>
      </c>
      <c r="G195" s="81">
        <v>150</v>
      </c>
      <c r="H195" s="17">
        <f>G195*0.7</f>
        <v>105</v>
      </c>
      <c r="I195" s="17">
        <f t="shared" si="11"/>
        <v>75</v>
      </c>
      <c r="J195" s="92">
        <f t="shared" si="13"/>
        <v>0.25</v>
      </c>
    </row>
    <row r="196" spans="1:10" ht="37.5" customHeight="1">
      <c r="A196" s="13"/>
      <c r="B196" s="24"/>
      <c r="C196" s="14" t="s">
        <v>326</v>
      </c>
      <c r="D196" s="81">
        <v>120</v>
      </c>
      <c r="E196" s="17">
        <v>84</v>
      </c>
      <c r="F196" s="17">
        <v>60</v>
      </c>
      <c r="G196" s="81">
        <v>150</v>
      </c>
      <c r="H196" s="17">
        <f>G196*0.7</f>
        <v>105</v>
      </c>
      <c r="I196" s="17">
        <f t="shared" si="11"/>
        <v>75</v>
      </c>
      <c r="J196" s="92">
        <f t="shared" si="13"/>
        <v>0.25</v>
      </c>
    </row>
    <row r="197" spans="1:10" ht="37.5" customHeight="1">
      <c r="A197" s="13"/>
      <c r="B197" s="24"/>
      <c r="C197" s="14" t="s">
        <v>327</v>
      </c>
      <c r="D197" s="81">
        <v>100</v>
      </c>
      <c r="E197" s="17">
        <v>76</v>
      </c>
      <c r="F197" s="17"/>
      <c r="G197" s="81">
        <v>125</v>
      </c>
      <c r="H197" s="17">
        <v>90</v>
      </c>
      <c r="I197" s="17">
        <f t="shared" si="11"/>
        <v>62.5</v>
      </c>
      <c r="J197" s="92">
        <f t="shared" si="13"/>
        <v>0.25</v>
      </c>
    </row>
    <row r="198" spans="1:10" ht="37.5" customHeight="1">
      <c r="A198" s="13"/>
      <c r="B198" s="24"/>
      <c r="C198" s="14" t="s">
        <v>328</v>
      </c>
      <c r="D198" s="81">
        <v>143</v>
      </c>
      <c r="E198" s="17">
        <v>100</v>
      </c>
      <c r="F198" s="17">
        <v>71</v>
      </c>
      <c r="G198" s="81">
        <v>170</v>
      </c>
      <c r="H198" s="17">
        <v>120</v>
      </c>
      <c r="I198" s="17">
        <f t="shared" si="11"/>
        <v>85</v>
      </c>
      <c r="J198" s="92">
        <f t="shared" si="13"/>
        <v>0.1888111888111888</v>
      </c>
    </row>
    <row r="199" spans="1:10" ht="37.5" customHeight="1">
      <c r="A199" s="13"/>
      <c r="B199" s="14"/>
      <c r="C199" s="18" t="s">
        <v>329</v>
      </c>
      <c r="D199" s="76"/>
      <c r="E199" s="17"/>
      <c r="F199" s="17"/>
      <c r="G199" s="81">
        <v>300</v>
      </c>
      <c r="H199" s="17">
        <f>G199*0.7</f>
        <v>210</v>
      </c>
      <c r="I199" s="17">
        <f t="shared" si="11"/>
        <v>150</v>
      </c>
      <c r="J199" s="92" t="s">
        <v>241</v>
      </c>
    </row>
    <row r="200" spans="1:10" ht="47.25" customHeight="1">
      <c r="A200" s="13"/>
      <c r="B200" s="14"/>
      <c r="C200" s="18" t="s">
        <v>330</v>
      </c>
      <c r="D200" s="76"/>
      <c r="E200" s="17"/>
      <c r="F200" s="17"/>
      <c r="G200" s="81">
        <v>200</v>
      </c>
      <c r="H200" s="17">
        <f>G200*0.7</f>
        <v>140</v>
      </c>
      <c r="I200" s="17">
        <f t="shared" si="11"/>
        <v>100</v>
      </c>
      <c r="J200" s="92" t="s">
        <v>241</v>
      </c>
    </row>
    <row r="201" spans="1:10" ht="47.25" customHeight="1">
      <c r="A201" s="25">
        <v>40</v>
      </c>
      <c r="B201" s="18" t="s">
        <v>233</v>
      </c>
      <c r="C201" s="14" t="s">
        <v>234</v>
      </c>
      <c r="D201" s="81">
        <v>280</v>
      </c>
      <c r="E201" s="17"/>
      <c r="F201" s="17"/>
      <c r="G201" s="81">
        <v>350</v>
      </c>
      <c r="H201" s="17"/>
      <c r="I201" s="17"/>
      <c r="J201" s="92">
        <f>(G201-D201)/D201</f>
        <v>0.25</v>
      </c>
    </row>
    <row r="202" spans="1:10" ht="36.75" customHeight="1">
      <c r="A202" s="29" t="s">
        <v>220</v>
      </c>
      <c r="B202" s="113" t="s">
        <v>247</v>
      </c>
      <c r="C202" s="114"/>
      <c r="D202" s="82">
        <v>75</v>
      </c>
      <c r="E202" s="39"/>
      <c r="F202" s="39"/>
      <c r="G202" s="82">
        <v>100</v>
      </c>
      <c r="H202" s="39"/>
      <c r="I202" s="39"/>
      <c r="J202" s="92">
        <f>(G202-D202)/D202</f>
        <v>0.3333333333333333</v>
      </c>
    </row>
    <row r="203" spans="1:10" ht="53.25" customHeight="1">
      <c r="A203" s="13" t="s">
        <v>15</v>
      </c>
      <c r="B203" s="100" t="s">
        <v>409</v>
      </c>
      <c r="C203" s="100"/>
      <c r="D203" s="81"/>
      <c r="E203" s="17"/>
      <c r="F203" s="17"/>
      <c r="G203" s="81"/>
      <c r="H203" s="22"/>
      <c r="I203" s="22"/>
      <c r="J203" s="92"/>
    </row>
    <row r="204" spans="1:10" ht="63.75" customHeight="1">
      <c r="A204" s="13" t="s">
        <v>16</v>
      </c>
      <c r="B204" s="100" t="s">
        <v>410</v>
      </c>
      <c r="C204" s="100"/>
      <c r="D204" s="81"/>
      <c r="E204" s="17"/>
      <c r="F204" s="17"/>
      <c r="G204" s="81"/>
      <c r="H204" s="22"/>
      <c r="I204" s="22"/>
      <c r="J204" s="92"/>
    </row>
    <row r="205" spans="1:10" ht="47.25" customHeight="1">
      <c r="A205" s="13" t="s">
        <v>17</v>
      </c>
      <c r="B205" s="100" t="s">
        <v>38</v>
      </c>
      <c r="C205" s="100"/>
      <c r="D205" s="81"/>
      <c r="E205" s="17"/>
      <c r="F205" s="17"/>
      <c r="G205" s="81"/>
      <c r="H205" s="22"/>
      <c r="I205" s="22"/>
      <c r="J205" s="92"/>
    </row>
    <row r="206" spans="1:10" ht="51.75" customHeight="1">
      <c r="A206" s="13" t="s">
        <v>39</v>
      </c>
      <c r="B206" s="100" t="s">
        <v>235</v>
      </c>
      <c r="C206" s="100"/>
      <c r="D206" s="81">
        <v>40</v>
      </c>
      <c r="E206" s="17"/>
      <c r="F206" s="17"/>
      <c r="G206" s="81">
        <v>55</v>
      </c>
      <c r="H206" s="17"/>
      <c r="I206" s="17"/>
      <c r="J206" s="92">
        <f>(G206-D206)/D206</f>
        <v>0.375</v>
      </c>
    </row>
    <row r="207" spans="1:10" ht="45.75" customHeight="1">
      <c r="A207" s="11" t="s">
        <v>43</v>
      </c>
      <c r="B207" s="112" t="s">
        <v>240</v>
      </c>
      <c r="C207" s="112"/>
      <c r="D207" s="81">
        <v>20</v>
      </c>
      <c r="E207" s="17"/>
      <c r="F207" s="17"/>
      <c r="G207" s="81">
        <v>26</v>
      </c>
      <c r="H207" s="73"/>
      <c r="I207" s="73"/>
      <c r="J207" s="92">
        <f>(G207-D207)/D207</f>
        <v>0.3</v>
      </c>
    </row>
    <row r="208" spans="1:10" ht="43.5" customHeight="1">
      <c r="A208" s="11" t="s">
        <v>300</v>
      </c>
      <c r="B208" s="112" t="s">
        <v>416</v>
      </c>
      <c r="C208" s="112"/>
      <c r="D208" s="81"/>
      <c r="E208" s="17"/>
      <c r="F208" s="17"/>
      <c r="G208" s="81"/>
      <c r="H208" s="73"/>
      <c r="I208" s="73"/>
      <c r="J208" s="92"/>
    </row>
    <row r="209" spans="1:10" ht="36" customHeight="1">
      <c r="A209" s="11" t="s">
        <v>305</v>
      </c>
      <c r="B209" s="112" t="s">
        <v>431</v>
      </c>
      <c r="C209" s="112"/>
      <c r="D209" s="81"/>
      <c r="E209" s="17"/>
      <c r="F209" s="17"/>
      <c r="G209" s="81"/>
      <c r="H209" s="73"/>
      <c r="I209" s="73"/>
      <c r="J209" s="92"/>
    </row>
    <row r="210" spans="1:10" ht="51.75" customHeight="1">
      <c r="A210" s="11" t="s">
        <v>6</v>
      </c>
      <c r="B210" s="112" t="s">
        <v>432</v>
      </c>
      <c r="C210" s="112"/>
      <c r="D210" s="83"/>
      <c r="E210" s="20"/>
      <c r="F210" s="20"/>
      <c r="G210" s="83"/>
      <c r="H210" s="23"/>
      <c r="I210" s="23"/>
      <c r="J210" s="93"/>
    </row>
  </sheetData>
  <sheetProtection/>
  <mergeCells count="24">
    <mergeCell ref="B208:C208"/>
    <mergeCell ref="B209:C209"/>
    <mergeCell ref="B210:C210"/>
    <mergeCell ref="B202:C202"/>
    <mergeCell ref="B203:C203"/>
    <mergeCell ref="B204:C204"/>
    <mergeCell ref="B205:C205"/>
    <mergeCell ref="A1:I1"/>
    <mergeCell ref="B93:C93"/>
    <mergeCell ref="A2:J2"/>
    <mergeCell ref="I3:J3"/>
    <mergeCell ref="A4:A5"/>
    <mergeCell ref="B207:C207"/>
    <mergeCell ref="B107:C107"/>
    <mergeCell ref="B160:C160"/>
    <mergeCell ref="B4:B5"/>
    <mergeCell ref="C4:C5"/>
    <mergeCell ref="G4:I4"/>
    <mergeCell ref="B206:C206"/>
    <mergeCell ref="B7:J7"/>
    <mergeCell ref="B8:C8"/>
    <mergeCell ref="B9:C9"/>
    <mergeCell ref="B56:C56"/>
    <mergeCell ref="D4:F4"/>
  </mergeCells>
  <printOptions horizontalCentered="1"/>
  <pageMargins left="0.1968503937007874" right="0.1968503937007874" top="0.5905511811023623" bottom="0.3937007874015748" header="0.31496062992125984" footer="0.1968503937007874"/>
  <pageSetup firstPageNumber="1" useFirstPageNumber="1" horizontalDpi="600" verticalDpi="600" orientation="landscape" paperSize="9" scale="80" r:id="rId3"/>
  <headerFooter>
    <oddFooter xml:space="preserve">&amp;CTrang: &amp;P </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G172"/>
  <sheetViews>
    <sheetView tabSelected="1" zoomScaleSheetLayoutView="100" zoomScalePageLayoutView="0" workbookViewId="0" topLeftCell="A169">
      <selection activeCell="B172" sqref="B172"/>
    </sheetView>
  </sheetViews>
  <sheetFormatPr defaultColWidth="9.140625" defaultRowHeight="12.75"/>
  <cols>
    <col min="1" max="1" width="6.28125" style="96" customWidth="1"/>
    <col min="2" max="2" width="86.28125" style="96" customWidth="1"/>
    <col min="3" max="3" width="9.7109375" style="98" customWidth="1"/>
    <col min="4" max="4" width="9.7109375" style="96" customWidth="1"/>
    <col min="5" max="5" width="10.421875" style="98" customWidth="1"/>
    <col min="6" max="6" width="10.421875" style="96" customWidth="1"/>
    <col min="7" max="7" width="20.7109375" style="96" customWidth="1"/>
    <col min="8" max="16384" width="9.140625" style="96" customWidth="1"/>
  </cols>
  <sheetData>
    <row r="1" spans="1:7" ht="43.5" customHeight="1">
      <c r="A1" s="115" t="s">
        <v>423</v>
      </c>
      <c r="B1" s="115"/>
      <c r="C1" s="115"/>
      <c r="D1" s="115"/>
      <c r="E1" s="115"/>
      <c r="F1" s="115"/>
      <c r="G1" s="90" t="s">
        <v>424</v>
      </c>
    </row>
    <row r="2" spans="1:7" ht="22.5" customHeight="1" hidden="1">
      <c r="A2" s="108" t="s">
        <v>418</v>
      </c>
      <c r="B2" s="108"/>
      <c r="C2" s="108"/>
      <c r="D2" s="108"/>
      <c r="E2" s="108"/>
      <c r="F2" s="108"/>
      <c r="G2" s="108"/>
    </row>
    <row r="3" spans="1:7" ht="18.75">
      <c r="A3" s="3"/>
      <c r="B3" s="6"/>
      <c r="C3" s="86"/>
      <c r="E3" s="87"/>
      <c r="F3" s="8"/>
      <c r="G3" s="74" t="s">
        <v>239</v>
      </c>
    </row>
    <row r="4" spans="1:7" ht="55.5" customHeight="1">
      <c r="A4" s="110" t="s">
        <v>0</v>
      </c>
      <c r="B4" s="110" t="s">
        <v>4</v>
      </c>
      <c r="C4" s="99" t="s">
        <v>37</v>
      </c>
      <c r="D4" s="99"/>
      <c r="E4" s="99" t="s">
        <v>419</v>
      </c>
      <c r="F4" s="99"/>
      <c r="G4" s="4" t="s">
        <v>415</v>
      </c>
    </row>
    <row r="5" spans="1:7" ht="21.75" customHeight="1">
      <c r="A5" s="111"/>
      <c r="B5" s="111"/>
      <c r="C5" s="4" t="s">
        <v>1</v>
      </c>
      <c r="D5" s="4" t="s">
        <v>2</v>
      </c>
      <c r="E5" s="4" t="s">
        <v>1</v>
      </c>
      <c r="F5" s="4" t="s">
        <v>2</v>
      </c>
      <c r="G5" s="4" t="s">
        <v>1</v>
      </c>
    </row>
    <row r="6" spans="1:7" ht="20.25" customHeight="1">
      <c r="A6" s="2">
        <v>1</v>
      </c>
      <c r="B6" s="2">
        <v>2</v>
      </c>
      <c r="C6" s="78">
        <v>3</v>
      </c>
      <c r="D6" s="2">
        <v>4</v>
      </c>
      <c r="E6" s="78">
        <v>5</v>
      </c>
      <c r="F6" s="2">
        <v>6</v>
      </c>
      <c r="G6" s="2" t="s">
        <v>425</v>
      </c>
    </row>
    <row r="7" spans="1:7" ht="20.25" customHeight="1">
      <c r="A7" s="72" t="s">
        <v>10</v>
      </c>
      <c r="B7" s="101" t="s">
        <v>407</v>
      </c>
      <c r="C7" s="102"/>
      <c r="D7" s="102"/>
      <c r="E7" s="102"/>
      <c r="F7" s="102"/>
      <c r="G7" s="102"/>
    </row>
    <row r="8" spans="1:7" ht="21" customHeight="1">
      <c r="A8" s="4" t="s">
        <v>14</v>
      </c>
      <c r="B8" s="15" t="s">
        <v>413</v>
      </c>
      <c r="C8" s="15"/>
      <c r="D8" s="16"/>
      <c r="E8" s="85"/>
      <c r="F8" s="1"/>
      <c r="G8" s="1"/>
    </row>
    <row r="9" spans="1:7" ht="21" customHeight="1">
      <c r="A9" s="4" t="s">
        <v>6</v>
      </c>
      <c r="B9" s="15" t="s">
        <v>174</v>
      </c>
      <c r="C9" s="85"/>
      <c r="D9" s="1"/>
      <c r="E9" s="85"/>
      <c r="F9" s="1"/>
      <c r="G9" s="1"/>
    </row>
    <row r="10" spans="1:7" ht="21" customHeight="1">
      <c r="A10" s="65">
        <v>1</v>
      </c>
      <c r="B10" s="66" t="s">
        <v>175</v>
      </c>
      <c r="C10" s="82"/>
      <c r="D10" s="67"/>
      <c r="E10" s="82"/>
      <c r="F10" s="67"/>
      <c r="G10" s="67"/>
    </row>
    <row r="11" spans="1:7" ht="21" customHeight="1">
      <c r="A11" s="13" t="s">
        <v>13</v>
      </c>
      <c r="B11" s="28" t="s">
        <v>268</v>
      </c>
      <c r="C11" s="81">
        <v>882</v>
      </c>
      <c r="D11" s="17">
        <v>529</v>
      </c>
      <c r="E11" s="81">
        <v>1200</v>
      </c>
      <c r="F11" s="17">
        <f>E11*(D11/C11)</f>
        <v>719.7278911564625</v>
      </c>
      <c r="G11" s="92">
        <f>(E11/C11)-100%</f>
        <v>0.3605442176870748</v>
      </c>
    </row>
    <row r="12" spans="1:7" ht="21" customHeight="1">
      <c r="A12" s="13" t="s">
        <v>13</v>
      </c>
      <c r="B12" s="28" t="s">
        <v>331</v>
      </c>
      <c r="C12" s="81">
        <v>600</v>
      </c>
      <c r="D12" s="17">
        <v>360</v>
      </c>
      <c r="E12" s="81">
        <v>800</v>
      </c>
      <c r="F12" s="17">
        <f>E12*(D12/C12)</f>
        <v>480</v>
      </c>
      <c r="G12" s="92">
        <f>(E12/C12)-100%</f>
        <v>0.33333333333333326</v>
      </c>
    </row>
    <row r="13" spans="1:7" ht="21" customHeight="1">
      <c r="A13" s="13" t="s">
        <v>13</v>
      </c>
      <c r="B13" s="28" t="s">
        <v>332</v>
      </c>
      <c r="C13" s="81">
        <v>378</v>
      </c>
      <c r="D13" s="17">
        <v>227</v>
      </c>
      <c r="E13" s="81">
        <v>500</v>
      </c>
      <c r="F13" s="17">
        <f>E13*(D13/C13)</f>
        <v>300.2645502645503</v>
      </c>
      <c r="G13" s="92">
        <f>(E13/C13)-100%</f>
        <v>0.3227513227513228</v>
      </c>
    </row>
    <row r="14" spans="1:7" ht="21" customHeight="1">
      <c r="A14" s="63">
        <v>2</v>
      </c>
      <c r="B14" s="64" t="s">
        <v>176</v>
      </c>
      <c r="C14" s="81"/>
      <c r="D14" s="17"/>
      <c r="E14" s="81"/>
      <c r="F14" s="17"/>
      <c r="G14" s="92"/>
    </row>
    <row r="15" spans="1:7" ht="21" customHeight="1">
      <c r="A15" s="13" t="s">
        <v>13</v>
      </c>
      <c r="B15" s="28" t="s">
        <v>333</v>
      </c>
      <c r="C15" s="81">
        <v>550</v>
      </c>
      <c r="D15" s="17">
        <v>330</v>
      </c>
      <c r="E15" s="81">
        <v>750</v>
      </c>
      <c r="F15" s="17">
        <f>E15*(D15/C15)</f>
        <v>450</v>
      </c>
      <c r="G15" s="92">
        <f>(E15/C15)-100%</f>
        <v>0.36363636363636354</v>
      </c>
    </row>
    <row r="16" spans="1:7" ht="21" customHeight="1">
      <c r="A16" s="13" t="s">
        <v>13</v>
      </c>
      <c r="B16" s="28" t="s">
        <v>334</v>
      </c>
      <c r="C16" s="81">
        <v>202</v>
      </c>
      <c r="D16" s="17">
        <v>121</v>
      </c>
      <c r="E16" s="81">
        <v>280</v>
      </c>
      <c r="F16" s="17">
        <v>170</v>
      </c>
      <c r="G16" s="92">
        <f>(E16/C16)-100%</f>
        <v>0.38613861386138604</v>
      </c>
    </row>
    <row r="17" spans="1:7" ht="21" customHeight="1">
      <c r="A17" s="13" t="s">
        <v>13</v>
      </c>
      <c r="B17" s="28" t="s">
        <v>335</v>
      </c>
      <c r="C17" s="81">
        <v>161</v>
      </c>
      <c r="D17" s="17">
        <v>97</v>
      </c>
      <c r="E17" s="81">
        <v>200</v>
      </c>
      <c r="F17" s="17">
        <f>E17*(D17/C17)</f>
        <v>120.4968944099379</v>
      </c>
      <c r="G17" s="92">
        <f>(E17/C17)-100%</f>
        <v>0.2422360248447204</v>
      </c>
    </row>
    <row r="18" spans="1:7" ht="21" customHeight="1">
      <c r="A18" s="63">
        <v>3</v>
      </c>
      <c r="B18" s="64" t="s">
        <v>269</v>
      </c>
      <c r="C18" s="81"/>
      <c r="D18" s="17"/>
      <c r="E18" s="81"/>
      <c r="F18" s="17"/>
      <c r="G18" s="92"/>
    </row>
    <row r="19" spans="1:7" ht="21" customHeight="1">
      <c r="A19" s="13" t="s">
        <v>13</v>
      </c>
      <c r="B19" s="28" t="s">
        <v>336</v>
      </c>
      <c r="C19" s="81">
        <v>450</v>
      </c>
      <c r="D19" s="17"/>
      <c r="E19" s="81">
        <v>600</v>
      </c>
      <c r="F19" s="17"/>
      <c r="G19" s="92">
        <f>(E19/C19)-100%</f>
        <v>0.33333333333333326</v>
      </c>
    </row>
    <row r="20" spans="1:7" ht="33" customHeight="1">
      <c r="A20" s="13" t="s">
        <v>13</v>
      </c>
      <c r="B20" s="28" t="s">
        <v>337</v>
      </c>
      <c r="C20" s="81">
        <v>250</v>
      </c>
      <c r="D20" s="17"/>
      <c r="E20" s="81">
        <v>300</v>
      </c>
      <c r="F20" s="17"/>
      <c r="G20" s="92">
        <f>(E20/C20)-100%</f>
        <v>0.19999999999999996</v>
      </c>
    </row>
    <row r="21" spans="1:7" ht="35.25" customHeight="1">
      <c r="A21" s="63">
        <v>4</v>
      </c>
      <c r="B21" s="64" t="s">
        <v>338</v>
      </c>
      <c r="C21" s="81"/>
      <c r="D21" s="17"/>
      <c r="E21" s="81"/>
      <c r="F21" s="17"/>
      <c r="G21" s="92"/>
    </row>
    <row r="22" spans="1:7" ht="21" customHeight="1">
      <c r="A22" s="13" t="s">
        <v>13</v>
      </c>
      <c r="B22" s="28" t="s">
        <v>342</v>
      </c>
      <c r="C22" s="81">
        <v>370</v>
      </c>
      <c r="D22" s="17">
        <v>222</v>
      </c>
      <c r="E22" s="81">
        <v>500</v>
      </c>
      <c r="F22" s="17">
        <f>E22*(D22/C22)</f>
        <v>300</v>
      </c>
      <c r="G22" s="92">
        <f>(E22/C22)-100%</f>
        <v>0.3513513513513513</v>
      </c>
    </row>
    <row r="23" spans="1:7" ht="35.25" customHeight="1">
      <c r="A23" s="13" t="s">
        <v>13</v>
      </c>
      <c r="B23" s="28" t="s">
        <v>341</v>
      </c>
      <c r="C23" s="81">
        <v>340</v>
      </c>
      <c r="D23" s="17">
        <v>204</v>
      </c>
      <c r="E23" s="81">
        <v>450</v>
      </c>
      <c r="F23" s="17">
        <f>E23*(D23/C23)</f>
        <v>270</v>
      </c>
      <c r="G23" s="92">
        <f>(E23/C23)-100%</f>
        <v>0.32352941176470584</v>
      </c>
    </row>
    <row r="24" spans="1:7" ht="31.5">
      <c r="A24" s="13" t="s">
        <v>13</v>
      </c>
      <c r="B24" s="28" t="s">
        <v>276</v>
      </c>
      <c r="C24" s="81">
        <v>380</v>
      </c>
      <c r="D24" s="17">
        <v>228</v>
      </c>
      <c r="E24" s="81">
        <v>500</v>
      </c>
      <c r="F24" s="17">
        <f>E24*(D24/C24)</f>
        <v>300</v>
      </c>
      <c r="G24" s="92">
        <f>(E24/C24)-100%</f>
        <v>0.3157894736842106</v>
      </c>
    </row>
    <row r="25" spans="1:7" ht="31.5">
      <c r="A25" s="13" t="s">
        <v>13</v>
      </c>
      <c r="B25" s="28" t="s">
        <v>278</v>
      </c>
      <c r="C25" s="81">
        <v>200</v>
      </c>
      <c r="D25" s="17"/>
      <c r="E25" s="81">
        <v>260</v>
      </c>
      <c r="F25" s="17"/>
      <c r="G25" s="92">
        <f>(E25/C25)-100%</f>
        <v>0.30000000000000004</v>
      </c>
    </row>
    <row r="26" spans="1:7" ht="21" customHeight="1">
      <c r="A26" s="13" t="s">
        <v>13</v>
      </c>
      <c r="B26" s="28" t="s">
        <v>348</v>
      </c>
      <c r="C26" s="81">
        <v>300</v>
      </c>
      <c r="D26" s="17"/>
      <c r="E26" s="81">
        <v>400</v>
      </c>
      <c r="F26" s="17"/>
      <c r="G26" s="92">
        <f>(E26/C26)-100%</f>
        <v>0.33333333333333326</v>
      </c>
    </row>
    <row r="27" spans="1:7" ht="21" customHeight="1">
      <c r="A27" s="63">
        <v>5</v>
      </c>
      <c r="B27" s="64" t="s">
        <v>177</v>
      </c>
      <c r="C27" s="81"/>
      <c r="D27" s="17"/>
      <c r="E27" s="81"/>
      <c r="F27" s="17"/>
      <c r="G27" s="92"/>
    </row>
    <row r="28" spans="1:7" ht="21" customHeight="1">
      <c r="A28" s="13" t="s">
        <v>13</v>
      </c>
      <c r="B28" s="28" t="s">
        <v>343</v>
      </c>
      <c r="C28" s="81">
        <v>380</v>
      </c>
      <c r="D28" s="17">
        <v>228</v>
      </c>
      <c r="E28" s="81">
        <v>500</v>
      </c>
      <c r="F28" s="17">
        <f>E28*(D28/C28)</f>
        <v>300</v>
      </c>
      <c r="G28" s="92">
        <f>(E28/C28)-100%</f>
        <v>0.3157894736842106</v>
      </c>
    </row>
    <row r="29" spans="1:7" ht="21" customHeight="1">
      <c r="A29" s="13" t="s">
        <v>13</v>
      </c>
      <c r="B29" s="28" t="s">
        <v>344</v>
      </c>
      <c r="C29" s="81">
        <v>168</v>
      </c>
      <c r="D29" s="17">
        <v>101</v>
      </c>
      <c r="E29" s="81">
        <v>230</v>
      </c>
      <c r="F29" s="17">
        <v>140</v>
      </c>
      <c r="G29" s="92">
        <f>(E29/C29)-100%</f>
        <v>0.36904761904761907</v>
      </c>
    </row>
    <row r="30" spans="1:7" ht="21" customHeight="1">
      <c r="A30" s="13" t="s">
        <v>13</v>
      </c>
      <c r="B30" s="28" t="s">
        <v>339</v>
      </c>
      <c r="C30" s="81">
        <v>105</v>
      </c>
      <c r="D30" s="17">
        <v>63</v>
      </c>
      <c r="E30" s="81">
        <v>140</v>
      </c>
      <c r="F30" s="17">
        <v>85</v>
      </c>
      <c r="G30" s="92">
        <f>(E30/C30)-100%</f>
        <v>0.33333333333333326</v>
      </c>
    </row>
    <row r="31" spans="1:7" ht="21" customHeight="1">
      <c r="A31" s="63">
        <v>6</v>
      </c>
      <c r="B31" s="64" t="s">
        <v>178</v>
      </c>
      <c r="C31" s="81"/>
      <c r="D31" s="17"/>
      <c r="E31" s="81"/>
      <c r="F31" s="17"/>
      <c r="G31" s="92"/>
    </row>
    <row r="32" spans="1:7" ht="21" customHeight="1">
      <c r="A32" s="13" t="s">
        <v>13</v>
      </c>
      <c r="B32" s="28" t="s">
        <v>270</v>
      </c>
      <c r="C32" s="81">
        <v>295</v>
      </c>
      <c r="D32" s="17">
        <v>177</v>
      </c>
      <c r="E32" s="81">
        <v>400</v>
      </c>
      <c r="F32" s="17">
        <f>E32*(D32/C32)</f>
        <v>240</v>
      </c>
      <c r="G32" s="92">
        <f>(E32/C32)-100%</f>
        <v>0.35593220338983045</v>
      </c>
    </row>
    <row r="33" spans="1:7" ht="21" customHeight="1">
      <c r="A33" s="13" t="s">
        <v>13</v>
      </c>
      <c r="B33" s="28" t="s">
        <v>271</v>
      </c>
      <c r="C33" s="81">
        <v>263</v>
      </c>
      <c r="D33" s="17">
        <v>158</v>
      </c>
      <c r="E33" s="81">
        <v>310</v>
      </c>
      <c r="F33" s="17">
        <v>185</v>
      </c>
      <c r="G33" s="92">
        <f>(E33/C33)-100%</f>
        <v>0.17870722433460084</v>
      </c>
    </row>
    <row r="34" spans="1:7" ht="21" customHeight="1">
      <c r="A34" s="13" t="s">
        <v>13</v>
      </c>
      <c r="B34" s="28" t="s">
        <v>280</v>
      </c>
      <c r="C34" s="81">
        <v>200</v>
      </c>
      <c r="D34" s="17">
        <v>120</v>
      </c>
      <c r="E34" s="81">
        <v>260</v>
      </c>
      <c r="F34" s="17">
        <v>155</v>
      </c>
      <c r="G34" s="92">
        <f>(E34/C34)-100%</f>
        <v>0.30000000000000004</v>
      </c>
    </row>
    <row r="35" spans="1:7" ht="21" customHeight="1">
      <c r="A35" s="13" t="s">
        <v>13</v>
      </c>
      <c r="B35" s="28" t="s">
        <v>279</v>
      </c>
      <c r="C35" s="81">
        <v>105</v>
      </c>
      <c r="D35" s="17">
        <v>63</v>
      </c>
      <c r="E35" s="81">
        <v>140</v>
      </c>
      <c r="F35" s="17">
        <v>85</v>
      </c>
      <c r="G35" s="92">
        <f>(E35/C35)-100%</f>
        <v>0.33333333333333326</v>
      </c>
    </row>
    <row r="36" spans="1:7" ht="21" customHeight="1">
      <c r="A36" s="63">
        <v>7</v>
      </c>
      <c r="B36" s="64" t="s">
        <v>272</v>
      </c>
      <c r="C36" s="81"/>
      <c r="D36" s="17"/>
      <c r="E36" s="81"/>
      <c r="F36" s="17"/>
      <c r="G36" s="92"/>
    </row>
    <row r="37" spans="1:7" ht="21" customHeight="1">
      <c r="A37" s="13" t="s">
        <v>13</v>
      </c>
      <c r="B37" s="28" t="s">
        <v>345</v>
      </c>
      <c r="C37" s="81">
        <v>200</v>
      </c>
      <c r="D37" s="17">
        <v>120</v>
      </c>
      <c r="E37" s="81">
        <v>260</v>
      </c>
      <c r="F37" s="17">
        <v>155</v>
      </c>
      <c r="G37" s="92">
        <f>(E37/C37)-100%</f>
        <v>0.30000000000000004</v>
      </c>
    </row>
    <row r="38" spans="1:7" ht="21" customHeight="1">
      <c r="A38" s="13" t="s">
        <v>13</v>
      </c>
      <c r="B38" s="28" t="s">
        <v>346</v>
      </c>
      <c r="C38" s="81">
        <v>105</v>
      </c>
      <c r="D38" s="17">
        <v>63</v>
      </c>
      <c r="E38" s="81">
        <v>140</v>
      </c>
      <c r="F38" s="17">
        <v>85</v>
      </c>
      <c r="G38" s="92">
        <f>(E38/C38)-100%</f>
        <v>0.33333333333333326</v>
      </c>
    </row>
    <row r="39" spans="1:7" ht="21" customHeight="1">
      <c r="A39" s="63">
        <v>8</v>
      </c>
      <c r="B39" s="64" t="s">
        <v>179</v>
      </c>
      <c r="C39" s="81"/>
      <c r="D39" s="17"/>
      <c r="E39" s="81"/>
      <c r="F39" s="17"/>
      <c r="G39" s="92"/>
    </row>
    <row r="40" spans="1:7" ht="21" customHeight="1">
      <c r="A40" s="13" t="s">
        <v>13</v>
      </c>
      <c r="B40" s="28" t="s">
        <v>180</v>
      </c>
      <c r="C40" s="81">
        <v>150</v>
      </c>
      <c r="D40" s="17"/>
      <c r="E40" s="81">
        <v>200</v>
      </c>
      <c r="F40" s="17"/>
      <c r="G40" s="92">
        <f>(E40/C40)-100%</f>
        <v>0.33333333333333326</v>
      </c>
    </row>
    <row r="41" spans="1:7" ht="21" customHeight="1">
      <c r="A41" s="13" t="s">
        <v>13</v>
      </c>
      <c r="B41" s="28" t="s">
        <v>181</v>
      </c>
      <c r="C41" s="81">
        <v>130</v>
      </c>
      <c r="D41" s="17"/>
      <c r="E41" s="81">
        <v>180</v>
      </c>
      <c r="F41" s="17"/>
      <c r="G41" s="92">
        <f>(E41/C41)-100%</f>
        <v>0.3846153846153846</v>
      </c>
    </row>
    <row r="42" spans="1:7" ht="21" customHeight="1">
      <c r="A42" s="13" t="s">
        <v>13</v>
      </c>
      <c r="B42" s="28" t="s">
        <v>182</v>
      </c>
      <c r="C42" s="81">
        <v>110</v>
      </c>
      <c r="D42" s="17"/>
      <c r="E42" s="81">
        <v>150</v>
      </c>
      <c r="F42" s="17"/>
      <c r="G42" s="92">
        <f>(E42/C42)-100%</f>
        <v>0.36363636363636354</v>
      </c>
    </row>
    <row r="43" spans="1:7" ht="21" customHeight="1">
      <c r="A43" s="13" t="s">
        <v>13</v>
      </c>
      <c r="B43" s="28" t="s">
        <v>183</v>
      </c>
      <c r="C43" s="81">
        <v>90</v>
      </c>
      <c r="D43" s="17"/>
      <c r="E43" s="81">
        <v>120</v>
      </c>
      <c r="F43" s="17"/>
      <c r="G43" s="92">
        <f>(E43/C43)-100%</f>
        <v>0.33333333333333326</v>
      </c>
    </row>
    <row r="44" spans="1:7" ht="21" customHeight="1">
      <c r="A44" s="13" t="s">
        <v>13</v>
      </c>
      <c r="B44" s="28" t="s">
        <v>184</v>
      </c>
      <c r="C44" s="81">
        <v>75</v>
      </c>
      <c r="D44" s="17"/>
      <c r="E44" s="81">
        <v>100</v>
      </c>
      <c r="F44" s="17"/>
      <c r="G44" s="92">
        <f>(E44/C44)-100%</f>
        <v>0.33333333333333326</v>
      </c>
    </row>
    <row r="45" spans="1:7" ht="21" customHeight="1">
      <c r="A45" s="63">
        <v>9</v>
      </c>
      <c r="B45" s="64" t="s">
        <v>347</v>
      </c>
      <c r="C45" s="81"/>
      <c r="D45" s="17"/>
      <c r="E45" s="81"/>
      <c r="F45" s="17"/>
      <c r="G45" s="92"/>
    </row>
    <row r="46" spans="1:7" ht="21" customHeight="1">
      <c r="A46" s="13" t="s">
        <v>13</v>
      </c>
      <c r="B46" s="28" t="s">
        <v>273</v>
      </c>
      <c r="C46" s="81">
        <v>90</v>
      </c>
      <c r="D46" s="17"/>
      <c r="E46" s="81">
        <v>125</v>
      </c>
      <c r="F46" s="17"/>
      <c r="G46" s="92">
        <f>(E46/C46)-100%</f>
        <v>0.38888888888888884</v>
      </c>
    </row>
    <row r="47" spans="1:7" ht="21" customHeight="1">
      <c r="A47" s="13" t="s">
        <v>13</v>
      </c>
      <c r="B47" s="28" t="s">
        <v>274</v>
      </c>
      <c r="C47" s="81">
        <v>80</v>
      </c>
      <c r="D47" s="17"/>
      <c r="E47" s="81">
        <v>110</v>
      </c>
      <c r="F47" s="17"/>
      <c r="G47" s="92">
        <f>(E47/C47)-100%</f>
        <v>0.375</v>
      </c>
    </row>
    <row r="48" spans="1:7" ht="21" customHeight="1">
      <c r="A48" s="13" t="s">
        <v>13</v>
      </c>
      <c r="B48" s="28" t="s">
        <v>275</v>
      </c>
      <c r="C48" s="81">
        <v>75</v>
      </c>
      <c r="D48" s="17"/>
      <c r="E48" s="81">
        <v>100</v>
      </c>
      <c r="F48" s="17"/>
      <c r="G48" s="92">
        <f>(E48/C48)-100%</f>
        <v>0.33333333333333326</v>
      </c>
    </row>
    <row r="49" spans="1:7" ht="21" customHeight="1">
      <c r="A49" s="63">
        <v>10</v>
      </c>
      <c r="B49" s="64" t="s">
        <v>172</v>
      </c>
      <c r="C49" s="81">
        <v>63</v>
      </c>
      <c r="D49" s="17"/>
      <c r="E49" s="81">
        <v>75</v>
      </c>
      <c r="F49" s="17"/>
      <c r="G49" s="92">
        <f>(E49/C49)-100%</f>
        <v>0.19047619047619047</v>
      </c>
    </row>
    <row r="50" spans="1:7" ht="21" customHeight="1">
      <c r="A50" s="4" t="s">
        <v>10</v>
      </c>
      <c r="B50" s="15" t="s">
        <v>368</v>
      </c>
      <c r="C50" s="85"/>
      <c r="D50" s="1"/>
      <c r="E50" s="88"/>
      <c r="F50" s="88"/>
      <c r="G50" s="1"/>
    </row>
    <row r="51" spans="1:7" ht="15">
      <c r="A51" s="25">
        <v>1</v>
      </c>
      <c r="B51" s="14" t="s">
        <v>185</v>
      </c>
      <c r="C51" s="81">
        <v>228</v>
      </c>
      <c r="D51" s="17">
        <v>160</v>
      </c>
      <c r="E51" s="81">
        <v>300</v>
      </c>
      <c r="F51" s="17">
        <v>210</v>
      </c>
      <c r="G51" s="92">
        <f aca="true" t="shared" si="0" ref="G51:G68">(E51/C51)-100%</f>
        <v>0.3157894736842106</v>
      </c>
    </row>
    <row r="52" spans="1:7" ht="15">
      <c r="A52" s="25">
        <v>2</v>
      </c>
      <c r="B52" s="14" t="s">
        <v>349</v>
      </c>
      <c r="C52" s="81">
        <v>289</v>
      </c>
      <c r="D52" s="17">
        <v>202</v>
      </c>
      <c r="E52" s="81">
        <v>400</v>
      </c>
      <c r="F52" s="17">
        <f>E52*(D52/C52)</f>
        <v>279.5847750865052</v>
      </c>
      <c r="G52" s="92">
        <f t="shared" si="0"/>
        <v>0.38408304498269885</v>
      </c>
    </row>
    <row r="53" spans="1:7" ht="15">
      <c r="A53" s="25">
        <v>3</v>
      </c>
      <c r="B53" s="14" t="s">
        <v>186</v>
      </c>
      <c r="C53" s="81">
        <v>308</v>
      </c>
      <c r="D53" s="17">
        <v>216</v>
      </c>
      <c r="E53" s="81">
        <v>420</v>
      </c>
      <c r="F53" s="17">
        <f>E53*(D53/C53)</f>
        <v>294.54545454545456</v>
      </c>
      <c r="G53" s="92">
        <f t="shared" si="0"/>
        <v>0.36363636363636354</v>
      </c>
    </row>
    <row r="54" spans="1:7" ht="15">
      <c r="A54" s="25">
        <v>4</v>
      </c>
      <c r="B54" s="14" t="s">
        <v>187</v>
      </c>
      <c r="C54" s="81">
        <v>275</v>
      </c>
      <c r="D54" s="17">
        <v>193</v>
      </c>
      <c r="E54" s="81">
        <v>380</v>
      </c>
      <c r="F54" s="17">
        <v>265</v>
      </c>
      <c r="G54" s="92">
        <f t="shared" si="0"/>
        <v>0.38181818181818183</v>
      </c>
    </row>
    <row r="55" spans="1:7" ht="15">
      <c r="A55" s="25">
        <v>5</v>
      </c>
      <c r="B55" s="14" t="s">
        <v>350</v>
      </c>
      <c r="C55" s="81">
        <v>195</v>
      </c>
      <c r="D55" s="17">
        <v>137</v>
      </c>
      <c r="E55" s="81">
        <v>250</v>
      </c>
      <c r="F55" s="17">
        <v>175</v>
      </c>
      <c r="G55" s="92">
        <f t="shared" si="0"/>
        <v>0.28205128205128216</v>
      </c>
    </row>
    <row r="56" spans="1:7" ht="15">
      <c r="A56" s="25">
        <v>6</v>
      </c>
      <c r="B56" s="14" t="s">
        <v>188</v>
      </c>
      <c r="C56" s="81">
        <v>126</v>
      </c>
      <c r="D56" s="17">
        <v>89</v>
      </c>
      <c r="E56" s="81">
        <v>170</v>
      </c>
      <c r="F56" s="17">
        <f>E56*(D56/C56)</f>
        <v>120.07936507936509</v>
      </c>
      <c r="G56" s="92">
        <f t="shared" si="0"/>
        <v>0.3492063492063493</v>
      </c>
    </row>
    <row r="57" spans="1:7" ht="15">
      <c r="A57" s="25">
        <v>7</v>
      </c>
      <c r="B57" s="14" t="s">
        <v>189</v>
      </c>
      <c r="C57" s="81">
        <v>74</v>
      </c>
      <c r="D57" s="17">
        <v>52</v>
      </c>
      <c r="E57" s="81">
        <v>100</v>
      </c>
      <c r="F57" s="17">
        <f>E57*(D57/C57)</f>
        <v>70.27027027027027</v>
      </c>
      <c r="G57" s="92">
        <f t="shared" si="0"/>
        <v>0.3513513513513513</v>
      </c>
    </row>
    <row r="58" spans="1:7" ht="15">
      <c r="A58" s="25">
        <v>8</v>
      </c>
      <c r="B58" s="14" t="s">
        <v>351</v>
      </c>
      <c r="C58" s="81">
        <v>64</v>
      </c>
      <c r="D58" s="17">
        <v>45</v>
      </c>
      <c r="E58" s="81">
        <v>85</v>
      </c>
      <c r="F58" s="17">
        <f>E58*(D58/C58)</f>
        <v>59.765625</v>
      </c>
      <c r="G58" s="92">
        <f t="shared" si="0"/>
        <v>0.328125</v>
      </c>
    </row>
    <row r="59" spans="1:7" ht="15">
      <c r="A59" s="25">
        <v>9</v>
      </c>
      <c r="B59" s="14" t="s">
        <v>190</v>
      </c>
      <c r="C59" s="81">
        <v>55</v>
      </c>
      <c r="D59" s="17">
        <v>39</v>
      </c>
      <c r="E59" s="81">
        <v>75</v>
      </c>
      <c r="F59" s="17">
        <v>55</v>
      </c>
      <c r="G59" s="92">
        <f t="shared" si="0"/>
        <v>0.36363636363636354</v>
      </c>
    </row>
    <row r="60" spans="1:7" ht="15">
      <c r="A60" s="25">
        <v>10</v>
      </c>
      <c r="B60" s="14" t="s">
        <v>352</v>
      </c>
      <c r="C60" s="81">
        <v>57</v>
      </c>
      <c r="D60" s="17">
        <v>40</v>
      </c>
      <c r="E60" s="81">
        <v>75</v>
      </c>
      <c r="F60" s="17">
        <v>55</v>
      </c>
      <c r="G60" s="92">
        <f t="shared" si="0"/>
        <v>0.3157894736842106</v>
      </c>
    </row>
    <row r="61" spans="1:7" ht="15">
      <c r="A61" s="25">
        <v>11</v>
      </c>
      <c r="B61" s="14" t="s">
        <v>191</v>
      </c>
      <c r="C61" s="81">
        <v>68</v>
      </c>
      <c r="D61" s="17">
        <v>48</v>
      </c>
      <c r="E61" s="81">
        <v>90</v>
      </c>
      <c r="F61" s="17">
        <v>65</v>
      </c>
      <c r="G61" s="92">
        <f t="shared" si="0"/>
        <v>0.32352941176470584</v>
      </c>
    </row>
    <row r="62" spans="1:7" ht="15">
      <c r="A62" s="25">
        <v>12</v>
      </c>
      <c r="B62" s="14" t="s">
        <v>192</v>
      </c>
      <c r="C62" s="81">
        <v>55</v>
      </c>
      <c r="D62" s="17">
        <v>39</v>
      </c>
      <c r="E62" s="81">
        <v>70</v>
      </c>
      <c r="F62" s="17">
        <f>E62*(D62/C62)</f>
        <v>49.63636363636364</v>
      </c>
      <c r="G62" s="92">
        <f t="shared" si="0"/>
        <v>0.2727272727272727</v>
      </c>
    </row>
    <row r="63" spans="1:7" ht="15">
      <c r="A63" s="25">
        <v>13</v>
      </c>
      <c r="B63" s="14" t="s">
        <v>193</v>
      </c>
      <c r="C63" s="81">
        <v>52</v>
      </c>
      <c r="D63" s="17">
        <v>37</v>
      </c>
      <c r="E63" s="81">
        <v>70</v>
      </c>
      <c r="F63" s="17">
        <f>E63*(D63/C63)</f>
        <v>49.80769230769231</v>
      </c>
      <c r="G63" s="92">
        <f t="shared" si="0"/>
        <v>0.34615384615384626</v>
      </c>
    </row>
    <row r="64" spans="1:7" ht="15">
      <c r="A64" s="25">
        <v>14</v>
      </c>
      <c r="B64" s="14" t="s">
        <v>194</v>
      </c>
      <c r="C64" s="81">
        <v>95</v>
      </c>
      <c r="D64" s="17">
        <v>67</v>
      </c>
      <c r="E64" s="81">
        <v>130</v>
      </c>
      <c r="F64" s="17">
        <v>90</v>
      </c>
      <c r="G64" s="92">
        <f t="shared" si="0"/>
        <v>0.368421052631579</v>
      </c>
    </row>
    <row r="65" spans="1:7" ht="15">
      <c r="A65" s="25">
        <v>15</v>
      </c>
      <c r="B65" s="14" t="s">
        <v>195</v>
      </c>
      <c r="C65" s="81">
        <v>68</v>
      </c>
      <c r="D65" s="17">
        <v>48</v>
      </c>
      <c r="E65" s="81">
        <v>90</v>
      </c>
      <c r="F65" s="17">
        <v>65</v>
      </c>
      <c r="G65" s="92">
        <f t="shared" si="0"/>
        <v>0.32352941176470584</v>
      </c>
    </row>
    <row r="66" spans="1:7" ht="15">
      <c r="A66" s="25">
        <v>16</v>
      </c>
      <c r="B66" s="14" t="s">
        <v>196</v>
      </c>
      <c r="C66" s="81">
        <v>52</v>
      </c>
      <c r="D66" s="17">
        <v>36</v>
      </c>
      <c r="E66" s="81">
        <v>70</v>
      </c>
      <c r="F66" s="17">
        <v>50</v>
      </c>
      <c r="G66" s="92">
        <f t="shared" si="0"/>
        <v>0.34615384615384626</v>
      </c>
    </row>
    <row r="67" spans="1:7" ht="15">
      <c r="A67" s="25">
        <v>17</v>
      </c>
      <c r="B67" s="14" t="s">
        <v>353</v>
      </c>
      <c r="C67" s="81">
        <v>55</v>
      </c>
      <c r="D67" s="17">
        <v>39</v>
      </c>
      <c r="E67" s="81">
        <v>70</v>
      </c>
      <c r="F67" s="17">
        <f>E67*(D67/C67)</f>
        <v>49.63636363636364</v>
      </c>
      <c r="G67" s="92">
        <f t="shared" si="0"/>
        <v>0.2727272727272727</v>
      </c>
    </row>
    <row r="68" spans="1:7" ht="15">
      <c r="A68" s="25">
        <v>18</v>
      </c>
      <c r="B68" s="14" t="s">
        <v>197</v>
      </c>
      <c r="C68" s="81">
        <v>40</v>
      </c>
      <c r="D68" s="17">
        <v>29</v>
      </c>
      <c r="E68" s="81">
        <v>50</v>
      </c>
      <c r="F68" s="17">
        <v>35</v>
      </c>
      <c r="G68" s="92">
        <f t="shared" si="0"/>
        <v>0.25</v>
      </c>
    </row>
    <row r="69" spans="1:7" ht="15">
      <c r="A69" s="4" t="s">
        <v>72</v>
      </c>
      <c r="B69" s="15" t="s">
        <v>198</v>
      </c>
      <c r="C69" s="85"/>
      <c r="D69" s="1"/>
      <c r="E69" s="88"/>
      <c r="F69" s="88"/>
      <c r="G69" s="1"/>
    </row>
    <row r="70" spans="1:7" ht="15">
      <c r="A70" s="25">
        <v>1</v>
      </c>
      <c r="B70" s="14" t="s">
        <v>354</v>
      </c>
      <c r="C70" s="81">
        <v>465</v>
      </c>
      <c r="D70" s="17">
        <v>220</v>
      </c>
      <c r="E70" s="81">
        <v>630</v>
      </c>
      <c r="F70" s="17">
        <v>300</v>
      </c>
      <c r="G70" s="92">
        <f aca="true" t="shared" si="1" ref="G70:G83">(E70/C70)-100%</f>
        <v>0.35483870967741926</v>
      </c>
    </row>
    <row r="71" spans="1:7" ht="15">
      <c r="A71" s="25">
        <v>2</v>
      </c>
      <c r="B71" s="14" t="s">
        <v>355</v>
      </c>
      <c r="C71" s="81">
        <v>420</v>
      </c>
      <c r="D71" s="17">
        <v>220</v>
      </c>
      <c r="E71" s="81">
        <v>550</v>
      </c>
      <c r="F71" s="17">
        <v>290</v>
      </c>
      <c r="G71" s="92">
        <f t="shared" si="1"/>
        <v>0.30952380952380953</v>
      </c>
    </row>
    <row r="72" spans="1:7" ht="15">
      <c r="A72" s="25">
        <v>3</v>
      </c>
      <c r="B72" s="14" t="s">
        <v>356</v>
      </c>
      <c r="C72" s="81">
        <v>420</v>
      </c>
      <c r="D72" s="17">
        <v>220</v>
      </c>
      <c r="E72" s="81">
        <v>500</v>
      </c>
      <c r="F72" s="17">
        <v>290</v>
      </c>
      <c r="G72" s="92">
        <f t="shared" si="1"/>
        <v>0.19047619047619047</v>
      </c>
    </row>
    <row r="73" spans="1:7" ht="15">
      <c r="A73" s="25">
        <v>4</v>
      </c>
      <c r="B73" s="14" t="s">
        <v>357</v>
      </c>
      <c r="C73" s="81">
        <v>262</v>
      </c>
      <c r="D73" s="17">
        <v>157</v>
      </c>
      <c r="E73" s="81">
        <v>350</v>
      </c>
      <c r="F73" s="17">
        <f>E73*(D73/C73)</f>
        <v>209.73282442748092</v>
      </c>
      <c r="G73" s="92">
        <f t="shared" si="1"/>
        <v>0.33587786259541974</v>
      </c>
    </row>
    <row r="74" spans="1:7" ht="30.75">
      <c r="A74" s="25">
        <v>5</v>
      </c>
      <c r="B74" s="14" t="s">
        <v>358</v>
      </c>
      <c r="C74" s="81">
        <v>173</v>
      </c>
      <c r="D74" s="17">
        <v>104</v>
      </c>
      <c r="E74" s="81">
        <v>220</v>
      </c>
      <c r="F74" s="17">
        <v>130</v>
      </c>
      <c r="G74" s="92">
        <f t="shared" si="1"/>
        <v>0.2716763005780347</v>
      </c>
    </row>
    <row r="75" spans="1:7" ht="15">
      <c r="A75" s="25">
        <v>6</v>
      </c>
      <c r="B75" s="14" t="s">
        <v>359</v>
      </c>
      <c r="C75" s="81">
        <v>163</v>
      </c>
      <c r="D75" s="17">
        <v>98</v>
      </c>
      <c r="E75" s="81">
        <v>200</v>
      </c>
      <c r="F75" s="17">
        <f>E75*(D75/C75)</f>
        <v>120.24539877300613</v>
      </c>
      <c r="G75" s="92">
        <f t="shared" si="1"/>
        <v>0.22699386503067487</v>
      </c>
    </row>
    <row r="76" spans="1:7" ht="15">
      <c r="A76" s="25">
        <v>7</v>
      </c>
      <c r="B76" s="14" t="s">
        <v>360</v>
      </c>
      <c r="C76" s="81">
        <v>60</v>
      </c>
      <c r="D76" s="17">
        <v>36</v>
      </c>
      <c r="E76" s="81">
        <v>80</v>
      </c>
      <c r="F76" s="17">
        <v>50</v>
      </c>
      <c r="G76" s="92">
        <f t="shared" si="1"/>
        <v>0.33333333333333326</v>
      </c>
    </row>
    <row r="77" spans="1:7" ht="15">
      <c r="A77" s="25">
        <v>8</v>
      </c>
      <c r="B77" s="14" t="s">
        <v>361</v>
      </c>
      <c r="C77" s="81">
        <v>220</v>
      </c>
      <c r="D77" s="17">
        <v>132</v>
      </c>
      <c r="E77" s="81">
        <v>300</v>
      </c>
      <c r="F77" s="17">
        <f>E77*(D77/C77)</f>
        <v>180</v>
      </c>
      <c r="G77" s="92">
        <f t="shared" si="1"/>
        <v>0.36363636363636354</v>
      </c>
    </row>
    <row r="78" spans="1:7" ht="15">
      <c r="A78" s="25">
        <v>9</v>
      </c>
      <c r="B78" s="14" t="s">
        <v>362</v>
      </c>
      <c r="C78" s="81">
        <v>163</v>
      </c>
      <c r="D78" s="17">
        <v>98</v>
      </c>
      <c r="E78" s="81">
        <v>200</v>
      </c>
      <c r="F78" s="17">
        <f>E78*(D78/C78)</f>
        <v>120.24539877300613</v>
      </c>
      <c r="G78" s="92">
        <f t="shared" si="1"/>
        <v>0.22699386503067487</v>
      </c>
    </row>
    <row r="79" spans="1:7" ht="15">
      <c r="A79" s="25">
        <v>10</v>
      </c>
      <c r="B79" s="14" t="s">
        <v>363</v>
      </c>
      <c r="C79" s="81">
        <v>125</v>
      </c>
      <c r="D79" s="17">
        <v>75</v>
      </c>
      <c r="E79" s="81">
        <v>160</v>
      </c>
      <c r="F79" s="17">
        <v>95</v>
      </c>
      <c r="G79" s="92">
        <f t="shared" si="1"/>
        <v>0.28</v>
      </c>
    </row>
    <row r="80" spans="1:7" ht="15">
      <c r="A80" s="25">
        <v>11</v>
      </c>
      <c r="B80" s="14" t="s">
        <v>364</v>
      </c>
      <c r="C80" s="81">
        <v>220</v>
      </c>
      <c r="D80" s="17">
        <v>132</v>
      </c>
      <c r="E80" s="81">
        <v>300</v>
      </c>
      <c r="F80" s="17">
        <f>E80*(D80/C80)</f>
        <v>180</v>
      </c>
      <c r="G80" s="92">
        <f t="shared" si="1"/>
        <v>0.36363636363636354</v>
      </c>
    </row>
    <row r="81" spans="1:7" ht="15">
      <c r="A81" s="25">
        <v>12</v>
      </c>
      <c r="B81" s="14" t="s">
        <v>365</v>
      </c>
      <c r="C81" s="81">
        <v>120</v>
      </c>
      <c r="D81" s="17">
        <v>72</v>
      </c>
      <c r="E81" s="81">
        <v>150</v>
      </c>
      <c r="F81" s="17">
        <f>E81*(D81/C81)</f>
        <v>90</v>
      </c>
      <c r="G81" s="92">
        <f t="shared" si="1"/>
        <v>0.25</v>
      </c>
    </row>
    <row r="82" spans="1:7" ht="15">
      <c r="A82" s="25">
        <v>13</v>
      </c>
      <c r="B82" s="14" t="s">
        <v>366</v>
      </c>
      <c r="C82" s="81">
        <v>90</v>
      </c>
      <c r="D82" s="17">
        <v>54</v>
      </c>
      <c r="E82" s="81">
        <v>120</v>
      </c>
      <c r="F82" s="17">
        <v>70</v>
      </c>
      <c r="G82" s="92">
        <f t="shared" si="1"/>
        <v>0.33333333333333326</v>
      </c>
    </row>
    <row r="83" spans="1:7" ht="15">
      <c r="A83" s="25">
        <v>14</v>
      </c>
      <c r="B83" s="14" t="s">
        <v>172</v>
      </c>
      <c r="C83" s="81">
        <v>54</v>
      </c>
      <c r="D83" s="17"/>
      <c r="E83" s="81">
        <v>65</v>
      </c>
      <c r="F83" s="17"/>
      <c r="G83" s="92">
        <f t="shared" si="1"/>
        <v>0.20370370370370372</v>
      </c>
    </row>
    <row r="84" spans="1:7" ht="15">
      <c r="A84" s="4" t="s">
        <v>107</v>
      </c>
      <c r="B84" s="15" t="s">
        <v>367</v>
      </c>
      <c r="C84" s="85"/>
      <c r="D84" s="1"/>
      <c r="E84" s="88"/>
      <c r="F84" s="88"/>
      <c r="G84" s="1"/>
    </row>
    <row r="85" spans="1:7" ht="15">
      <c r="A85" s="25">
        <v>1</v>
      </c>
      <c r="B85" s="14" t="s">
        <v>369</v>
      </c>
      <c r="C85" s="81">
        <v>70</v>
      </c>
      <c r="D85" s="17">
        <v>40</v>
      </c>
      <c r="E85" s="81">
        <v>85</v>
      </c>
      <c r="F85" s="17">
        <v>50</v>
      </c>
      <c r="G85" s="92">
        <f>(E85/C85)-100%</f>
        <v>0.2142857142857142</v>
      </c>
    </row>
    <row r="86" spans="1:7" ht="15">
      <c r="A86" s="25">
        <v>2</v>
      </c>
      <c r="B86" s="14" t="s">
        <v>370</v>
      </c>
      <c r="C86" s="81">
        <v>60</v>
      </c>
      <c r="D86" s="17">
        <v>40</v>
      </c>
      <c r="E86" s="81">
        <v>75</v>
      </c>
      <c r="F86" s="17">
        <f>E86*(D86/C86)</f>
        <v>50</v>
      </c>
      <c r="G86" s="92">
        <f>(E86/C86)-100%</f>
        <v>0.25</v>
      </c>
    </row>
    <row r="87" spans="1:7" ht="15">
      <c r="A87" s="25">
        <v>3</v>
      </c>
      <c r="B87" s="14" t="s">
        <v>371</v>
      </c>
      <c r="C87" s="81">
        <v>40</v>
      </c>
      <c r="D87" s="17">
        <v>32</v>
      </c>
      <c r="E87" s="81">
        <v>50</v>
      </c>
      <c r="F87" s="17">
        <f>E87*(D87/C87)</f>
        <v>40</v>
      </c>
      <c r="G87" s="92">
        <f>(E87/C87)-100%</f>
        <v>0.25</v>
      </c>
    </row>
    <row r="88" spans="1:7" ht="15">
      <c r="A88" s="25">
        <v>4</v>
      </c>
      <c r="B88" s="14" t="s">
        <v>199</v>
      </c>
      <c r="C88" s="81">
        <v>35</v>
      </c>
      <c r="D88" s="17">
        <v>30</v>
      </c>
      <c r="E88" s="81">
        <v>40</v>
      </c>
      <c r="F88" s="17">
        <v>35</v>
      </c>
      <c r="G88" s="92">
        <f>(E88/C88)-100%</f>
        <v>0.1428571428571428</v>
      </c>
    </row>
    <row r="89" spans="1:7" ht="15">
      <c r="A89" s="4" t="s">
        <v>125</v>
      </c>
      <c r="B89" s="15" t="s">
        <v>372</v>
      </c>
      <c r="C89" s="85"/>
      <c r="D89" s="1"/>
      <c r="E89" s="88"/>
      <c r="F89" s="88"/>
      <c r="G89" s="1"/>
    </row>
    <row r="90" spans="1:7" ht="15">
      <c r="A90" s="68">
        <v>1</v>
      </c>
      <c r="B90" s="69" t="s">
        <v>175</v>
      </c>
      <c r="C90" s="82"/>
      <c r="D90" s="39"/>
      <c r="E90" s="82"/>
      <c r="F90" s="17"/>
      <c r="G90" s="92"/>
    </row>
    <row r="91" spans="1:7" ht="15">
      <c r="A91" s="29" t="s">
        <v>13</v>
      </c>
      <c r="B91" s="30" t="s">
        <v>373</v>
      </c>
      <c r="C91" s="82">
        <v>380</v>
      </c>
      <c r="D91" s="39">
        <v>228</v>
      </c>
      <c r="E91" s="82">
        <v>500</v>
      </c>
      <c r="F91" s="17">
        <f>E91*(D91/C91)</f>
        <v>300</v>
      </c>
      <c r="G91" s="92">
        <f>(E91/C91)-100%</f>
        <v>0.3157894736842106</v>
      </c>
    </row>
    <row r="92" spans="1:7" ht="15">
      <c r="A92" s="13" t="s">
        <v>13</v>
      </c>
      <c r="B92" s="14" t="s">
        <v>374</v>
      </c>
      <c r="C92" s="81">
        <v>320</v>
      </c>
      <c r="D92" s="17">
        <v>192</v>
      </c>
      <c r="E92" s="81">
        <v>430</v>
      </c>
      <c r="F92" s="17">
        <v>260</v>
      </c>
      <c r="G92" s="92">
        <f>(E92/C92)-100%</f>
        <v>0.34375</v>
      </c>
    </row>
    <row r="93" spans="1:7" ht="15">
      <c r="A93" s="13" t="s">
        <v>13</v>
      </c>
      <c r="B93" s="14" t="s">
        <v>375</v>
      </c>
      <c r="C93" s="81">
        <v>290</v>
      </c>
      <c r="D93" s="17">
        <v>174</v>
      </c>
      <c r="E93" s="81">
        <v>400</v>
      </c>
      <c r="F93" s="17">
        <f>E93*(D93/C93)</f>
        <v>240</v>
      </c>
      <c r="G93" s="92">
        <f>(E93/C93)-100%</f>
        <v>0.3793103448275863</v>
      </c>
    </row>
    <row r="94" spans="1:7" ht="38.25" customHeight="1">
      <c r="A94" s="13" t="s">
        <v>13</v>
      </c>
      <c r="B94" s="14" t="s">
        <v>376</v>
      </c>
      <c r="C94" s="81">
        <v>480</v>
      </c>
      <c r="D94" s="17">
        <v>288</v>
      </c>
      <c r="E94" s="81">
        <v>650</v>
      </c>
      <c r="F94" s="17">
        <f>E94*(D94/C94)</f>
        <v>390</v>
      </c>
      <c r="G94" s="92">
        <f>(E94/C94)-100%</f>
        <v>0.35416666666666674</v>
      </c>
    </row>
    <row r="95" spans="1:7" ht="38.25" customHeight="1">
      <c r="A95" s="13" t="s">
        <v>13</v>
      </c>
      <c r="B95" s="14" t="s">
        <v>377</v>
      </c>
      <c r="C95" s="81">
        <v>290</v>
      </c>
      <c r="D95" s="17">
        <v>196</v>
      </c>
      <c r="E95" s="81">
        <v>500</v>
      </c>
      <c r="F95" s="17">
        <f>F91</f>
        <v>300</v>
      </c>
      <c r="G95" s="92" t="s">
        <v>417</v>
      </c>
    </row>
    <row r="96" spans="1:7" ht="15">
      <c r="A96" s="68">
        <v>2</v>
      </c>
      <c r="B96" s="69" t="s">
        <v>378</v>
      </c>
      <c r="C96" s="81"/>
      <c r="D96" s="17"/>
      <c r="E96" s="81"/>
      <c r="F96" s="17"/>
      <c r="G96" s="92"/>
    </row>
    <row r="97" spans="1:7" ht="15">
      <c r="A97" s="13" t="s">
        <v>13</v>
      </c>
      <c r="B97" s="14" t="s">
        <v>379</v>
      </c>
      <c r="C97" s="81">
        <v>225</v>
      </c>
      <c r="D97" s="17"/>
      <c r="E97" s="81">
        <v>300</v>
      </c>
      <c r="F97" s="17"/>
      <c r="G97" s="92">
        <f aca="true" t="shared" si="2" ref="G97:G104">(E97/C97)-100%</f>
        <v>0.33333333333333326</v>
      </c>
    </row>
    <row r="98" spans="1:7" ht="15">
      <c r="A98" s="13" t="s">
        <v>13</v>
      </c>
      <c r="B98" s="14" t="s">
        <v>380</v>
      </c>
      <c r="C98" s="81">
        <v>60</v>
      </c>
      <c r="D98" s="17"/>
      <c r="E98" s="81">
        <v>80</v>
      </c>
      <c r="F98" s="17"/>
      <c r="G98" s="92">
        <f t="shared" si="2"/>
        <v>0.33333333333333326</v>
      </c>
    </row>
    <row r="99" spans="1:7" ht="15">
      <c r="A99" s="13" t="s">
        <v>13</v>
      </c>
      <c r="B99" s="14" t="s">
        <v>200</v>
      </c>
      <c r="C99" s="81">
        <v>65</v>
      </c>
      <c r="D99" s="17"/>
      <c r="E99" s="81">
        <v>80</v>
      </c>
      <c r="F99" s="17"/>
      <c r="G99" s="92">
        <f t="shared" si="2"/>
        <v>0.23076923076923084</v>
      </c>
    </row>
    <row r="100" spans="1:7" ht="15">
      <c r="A100" s="13" t="s">
        <v>13</v>
      </c>
      <c r="B100" s="14" t="s">
        <v>381</v>
      </c>
      <c r="C100" s="81">
        <v>65</v>
      </c>
      <c r="D100" s="17"/>
      <c r="E100" s="81">
        <v>90</v>
      </c>
      <c r="F100" s="17"/>
      <c r="G100" s="92">
        <f t="shared" si="2"/>
        <v>0.3846153846153846</v>
      </c>
    </row>
    <row r="101" spans="1:7" ht="15">
      <c r="A101" s="13" t="s">
        <v>13</v>
      </c>
      <c r="B101" s="14" t="s">
        <v>201</v>
      </c>
      <c r="C101" s="81">
        <v>160</v>
      </c>
      <c r="D101" s="17"/>
      <c r="E101" s="81">
        <v>200</v>
      </c>
      <c r="F101" s="17"/>
      <c r="G101" s="92">
        <f t="shared" si="2"/>
        <v>0.25</v>
      </c>
    </row>
    <row r="102" spans="1:7" ht="15">
      <c r="A102" s="13" t="s">
        <v>13</v>
      </c>
      <c r="B102" s="14" t="s">
        <v>382</v>
      </c>
      <c r="C102" s="81">
        <v>161</v>
      </c>
      <c r="D102" s="17"/>
      <c r="E102" s="81">
        <v>200</v>
      </c>
      <c r="F102" s="17"/>
      <c r="G102" s="92">
        <f t="shared" si="2"/>
        <v>0.2422360248447204</v>
      </c>
    </row>
    <row r="103" spans="1:7" ht="15">
      <c r="A103" s="13" t="s">
        <v>13</v>
      </c>
      <c r="B103" s="14" t="s">
        <v>383</v>
      </c>
      <c r="C103" s="81">
        <v>57</v>
      </c>
      <c r="D103" s="17"/>
      <c r="E103" s="81">
        <v>75</v>
      </c>
      <c r="F103" s="17"/>
      <c r="G103" s="92">
        <f t="shared" si="2"/>
        <v>0.3157894736842106</v>
      </c>
    </row>
    <row r="104" spans="1:7" ht="15">
      <c r="A104" s="13" t="s">
        <v>13</v>
      </c>
      <c r="B104" s="14" t="s">
        <v>202</v>
      </c>
      <c r="C104" s="81">
        <v>53</v>
      </c>
      <c r="D104" s="17"/>
      <c r="E104" s="81">
        <v>70</v>
      </c>
      <c r="F104" s="17"/>
      <c r="G104" s="92">
        <f t="shared" si="2"/>
        <v>0.320754716981132</v>
      </c>
    </row>
    <row r="105" spans="1:7" ht="15">
      <c r="A105" s="68">
        <v>3</v>
      </c>
      <c r="B105" s="69" t="s">
        <v>203</v>
      </c>
      <c r="C105" s="81"/>
      <c r="D105" s="17"/>
      <c r="E105" s="81"/>
      <c r="F105" s="17"/>
      <c r="G105" s="92"/>
    </row>
    <row r="106" spans="1:7" ht="15">
      <c r="A106" s="13" t="s">
        <v>13</v>
      </c>
      <c r="B106" s="14" t="s">
        <v>204</v>
      </c>
      <c r="C106" s="81">
        <v>400</v>
      </c>
      <c r="D106" s="17"/>
      <c r="E106" s="81">
        <v>450</v>
      </c>
      <c r="F106" s="17"/>
      <c r="G106" s="92">
        <f aca="true" t="shared" si="3" ref="G106:G123">(E106/C106)-100%</f>
        <v>0.125</v>
      </c>
    </row>
    <row r="107" spans="1:7" ht="15">
      <c r="A107" s="13" t="s">
        <v>13</v>
      </c>
      <c r="B107" s="14" t="s">
        <v>205</v>
      </c>
      <c r="C107" s="81">
        <v>232</v>
      </c>
      <c r="D107" s="17"/>
      <c r="E107" s="81">
        <v>300</v>
      </c>
      <c r="F107" s="17"/>
      <c r="G107" s="92">
        <f t="shared" si="3"/>
        <v>0.2931034482758621</v>
      </c>
    </row>
    <row r="108" spans="1:7" ht="15">
      <c r="A108" s="13" t="s">
        <v>13</v>
      </c>
      <c r="B108" s="14" t="s">
        <v>206</v>
      </c>
      <c r="C108" s="81">
        <v>106</v>
      </c>
      <c r="D108" s="17"/>
      <c r="E108" s="81">
        <v>140</v>
      </c>
      <c r="F108" s="17"/>
      <c r="G108" s="92">
        <f t="shared" si="3"/>
        <v>0.320754716981132</v>
      </c>
    </row>
    <row r="109" spans="1:7" ht="15">
      <c r="A109" s="13" t="s">
        <v>13</v>
      </c>
      <c r="B109" s="14" t="s">
        <v>207</v>
      </c>
      <c r="C109" s="81">
        <v>99</v>
      </c>
      <c r="D109" s="17"/>
      <c r="E109" s="81">
        <v>130</v>
      </c>
      <c r="F109" s="17"/>
      <c r="G109" s="92">
        <f t="shared" si="3"/>
        <v>0.31313131313131315</v>
      </c>
    </row>
    <row r="110" spans="1:7" ht="15">
      <c r="A110" s="13" t="s">
        <v>13</v>
      </c>
      <c r="B110" s="14" t="s">
        <v>208</v>
      </c>
      <c r="C110" s="81">
        <v>238</v>
      </c>
      <c r="D110" s="17"/>
      <c r="E110" s="81">
        <v>300</v>
      </c>
      <c r="F110" s="17"/>
      <c r="G110" s="92">
        <f t="shared" si="3"/>
        <v>0.26050420168067223</v>
      </c>
    </row>
    <row r="111" spans="1:7" ht="15">
      <c r="A111" s="13" t="s">
        <v>13</v>
      </c>
      <c r="B111" s="14" t="s">
        <v>209</v>
      </c>
      <c r="C111" s="81">
        <v>238</v>
      </c>
      <c r="D111" s="17"/>
      <c r="E111" s="81">
        <v>300</v>
      </c>
      <c r="F111" s="17"/>
      <c r="G111" s="92">
        <f t="shared" si="3"/>
        <v>0.26050420168067223</v>
      </c>
    </row>
    <row r="112" spans="1:7" ht="15">
      <c r="A112" s="13" t="s">
        <v>13</v>
      </c>
      <c r="B112" s="14" t="s">
        <v>210</v>
      </c>
      <c r="C112" s="81">
        <v>170</v>
      </c>
      <c r="D112" s="17"/>
      <c r="E112" s="81">
        <v>220</v>
      </c>
      <c r="F112" s="17"/>
      <c r="G112" s="92">
        <f t="shared" si="3"/>
        <v>0.2941176470588236</v>
      </c>
    </row>
    <row r="113" spans="1:7" ht="15">
      <c r="A113" s="13" t="s">
        <v>13</v>
      </c>
      <c r="B113" s="14" t="s">
        <v>211</v>
      </c>
      <c r="C113" s="81">
        <v>96</v>
      </c>
      <c r="D113" s="17"/>
      <c r="E113" s="81">
        <v>130</v>
      </c>
      <c r="F113" s="17"/>
      <c r="G113" s="92">
        <f t="shared" si="3"/>
        <v>0.35416666666666674</v>
      </c>
    </row>
    <row r="114" spans="1:7" ht="15">
      <c r="A114" s="13" t="s">
        <v>13</v>
      </c>
      <c r="B114" s="14" t="s">
        <v>212</v>
      </c>
      <c r="C114" s="81">
        <v>189</v>
      </c>
      <c r="D114" s="17"/>
      <c r="E114" s="81">
        <v>250</v>
      </c>
      <c r="F114" s="17"/>
      <c r="G114" s="92">
        <f t="shared" si="3"/>
        <v>0.3227513227513228</v>
      </c>
    </row>
    <row r="115" spans="1:7" ht="15">
      <c r="A115" s="13" t="s">
        <v>13</v>
      </c>
      <c r="B115" s="14" t="s">
        <v>213</v>
      </c>
      <c r="C115" s="81">
        <v>89</v>
      </c>
      <c r="D115" s="17"/>
      <c r="E115" s="81">
        <v>120</v>
      </c>
      <c r="F115" s="17"/>
      <c r="G115" s="92">
        <f t="shared" si="3"/>
        <v>0.348314606741573</v>
      </c>
    </row>
    <row r="116" spans="1:7" ht="15">
      <c r="A116" s="13" t="s">
        <v>13</v>
      </c>
      <c r="B116" s="14" t="s">
        <v>214</v>
      </c>
      <c r="C116" s="81">
        <v>240</v>
      </c>
      <c r="D116" s="17"/>
      <c r="E116" s="81">
        <v>300</v>
      </c>
      <c r="F116" s="17"/>
      <c r="G116" s="92">
        <f t="shared" si="3"/>
        <v>0.25</v>
      </c>
    </row>
    <row r="117" spans="1:7" ht="15">
      <c r="A117" s="13" t="s">
        <v>13</v>
      </c>
      <c r="B117" s="14" t="s">
        <v>215</v>
      </c>
      <c r="C117" s="81">
        <v>107</v>
      </c>
      <c r="D117" s="17"/>
      <c r="E117" s="81">
        <v>140</v>
      </c>
      <c r="F117" s="17"/>
      <c r="G117" s="92">
        <f t="shared" si="3"/>
        <v>0.30841121495327095</v>
      </c>
    </row>
    <row r="118" spans="1:7" ht="15">
      <c r="A118" s="13" t="s">
        <v>13</v>
      </c>
      <c r="B118" s="14" t="s">
        <v>216</v>
      </c>
      <c r="C118" s="81">
        <v>189</v>
      </c>
      <c r="D118" s="17"/>
      <c r="E118" s="81">
        <v>250</v>
      </c>
      <c r="F118" s="17"/>
      <c r="G118" s="92">
        <f t="shared" si="3"/>
        <v>0.3227513227513228</v>
      </c>
    </row>
    <row r="119" spans="1:7" ht="15">
      <c r="A119" s="13" t="s">
        <v>13</v>
      </c>
      <c r="B119" s="14" t="s">
        <v>217</v>
      </c>
      <c r="C119" s="81">
        <v>89</v>
      </c>
      <c r="D119" s="17"/>
      <c r="E119" s="81">
        <v>120</v>
      </c>
      <c r="F119" s="17"/>
      <c r="G119" s="92">
        <f t="shared" si="3"/>
        <v>0.348314606741573</v>
      </c>
    </row>
    <row r="120" spans="1:7" ht="15">
      <c r="A120" s="13" t="s">
        <v>13</v>
      </c>
      <c r="B120" s="14" t="s">
        <v>218</v>
      </c>
      <c r="C120" s="81">
        <v>220</v>
      </c>
      <c r="D120" s="17"/>
      <c r="E120" s="81">
        <v>300</v>
      </c>
      <c r="F120" s="17"/>
      <c r="G120" s="92">
        <f t="shared" si="3"/>
        <v>0.36363636363636354</v>
      </c>
    </row>
    <row r="121" spans="1:7" ht="15">
      <c r="A121" s="13" t="s">
        <v>13</v>
      </c>
      <c r="B121" s="14" t="s">
        <v>219</v>
      </c>
      <c r="C121" s="81">
        <v>85</v>
      </c>
      <c r="D121" s="17"/>
      <c r="E121" s="81">
        <v>110</v>
      </c>
      <c r="F121" s="17"/>
      <c r="G121" s="92">
        <f t="shared" si="3"/>
        <v>0.2941176470588236</v>
      </c>
    </row>
    <row r="122" spans="1:7" ht="15">
      <c r="A122" s="68">
        <v>4</v>
      </c>
      <c r="B122" s="69" t="s">
        <v>384</v>
      </c>
      <c r="C122" s="81">
        <v>80</v>
      </c>
      <c r="D122" s="17"/>
      <c r="E122" s="81">
        <v>100</v>
      </c>
      <c r="F122" s="17"/>
      <c r="G122" s="92">
        <f t="shared" si="3"/>
        <v>0.25</v>
      </c>
    </row>
    <row r="123" spans="1:7" ht="15">
      <c r="A123" s="68">
        <v>5</v>
      </c>
      <c r="B123" s="69" t="s">
        <v>199</v>
      </c>
      <c r="C123" s="81">
        <v>35</v>
      </c>
      <c r="D123" s="17"/>
      <c r="E123" s="81">
        <v>40</v>
      </c>
      <c r="F123" s="17"/>
      <c r="G123" s="92">
        <f t="shared" si="3"/>
        <v>0.1428571428571428</v>
      </c>
    </row>
    <row r="124" spans="1:7" ht="15">
      <c r="A124" s="4" t="s">
        <v>220</v>
      </c>
      <c r="B124" s="15" t="s">
        <v>221</v>
      </c>
      <c r="C124" s="85"/>
      <c r="D124" s="1"/>
      <c r="E124" s="88"/>
      <c r="F124" s="1"/>
      <c r="G124" s="1"/>
    </row>
    <row r="125" spans="1:7" ht="15">
      <c r="A125" s="25">
        <v>1</v>
      </c>
      <c r="B125" s="14" t="s">
        <v>385</v>
      </c>
      <c r="C125" s="81">
        <v>45</v>
      </c>
      <c r="D125" s="17"/>
      <c r="E125" s="81">
        <v>60</v>
      </c>
      <c r="F125" s="17"/>
      <c r="G125" s="92">
        <f>(E125/C125)-100%</f>
        <v>0.33333333333333326</v>
      </c>
    </row>
    <row r="126" spans="1:7" ht="15">
      <c r="A126" s="25">
        <v>2</v>
      </c>
      <c r="B126" s="14" t="s">
        <v>386</v>
      </c>
      <c r="C126" s="81">
        <v>43</v>
      </c>
      <c r="D126" s="17"/>
      <c r="E126" s="81">
        <v>55</v>
      </c>
      <c r="F126" s="17"/>
      <c r="G126" s="92">
        <f>(E126/C126)-100%</f>
        <v>0.2790697674418605</v>
      </c>
    </row>
    <row r="127" spans="1:7" ht="15">
      <c r="A127" s="25">
        <v>3</v>
      </c>
      <c r="B127" s="14" t="s">
        <v>387</v>
      </c>
      <c r="C127" s="81">
        <v>35</v>
      </c>
      <c r="D127" s="17"/>
      <c r="E127" s="81">
        <v>45</v>
      </c>
      <c r="F127" s="17"/>
      <c r="G127" s="92">
        <f>(E127/C127)-100%</f>
        <v>0.2857142857142858</v>
      </c>
    </row>
    <row r="128" spans="1:7" ht="15">
      <c r="A128" s="25">
        <v>4</v>
      </c>
      <c r="B128" s="14" t="s">
        <v>388</v>
      </c>
      <c r="C128" s="81">
        <v>40</v>
      </c>
      <c r="D128" s="17"/>
      <c r="E128" s="81">
        <v>50</v>
      </c>
      <c r="F128" s="17"/>
      <c r="G128" s="92">
        <f>(E128/C128)-100%</f>
        <v>0.25</v>
      </c>
    </row>
    <row r="129" spans="1:7" ht="15">
      <c r="A129" s="25">
        <v>5</v>
      </c>
      <c r="B129" s="14" t="s">
        <v>389</v>
      </c>
      <c r="C129" s="81"/>
      <c r="D129" s="17"/>
      <c r="E129" s="81"/>
      <c r="F129" s="17"/>
      <c r="G129" s="92"/>
    </row>
    <row r="130" spans="1:7" ht="15">
      <c r="A130" s="13" t="s">
        <v>281</v>
      </c>
      <c r="B130" s="14" t="s">
        <v>285</v>
      </c>
      <c r="C130" s="81"/>
      <c r="D130" s="17"/>
      <c r="E130" s="81">
        <v>50</v>
      </c>
      <c r="F130" s="17"/>
      <c r="G130" s="92" t="s">
        <v>241</v>
      </c>
    </row>
    <row r="131" spans="1:7" ht="15">
      <c r="A131" s="13" t="s">
        <v>281</v>
      </c>
      <c r="B131" s="14" t="s">
        <v>286</v>
      </c>
      <c r="C131" s="81"/>
      <c r="D131" s="17"/>
      <c r="E131" s="81">
        <v>45</v>
      </c>
      <c r="F131" s="17"/>
      <c r="G131" s="92" t="s">
        <v>241</v>
      </c>
    </row>
    <row r="132" spans="1:7" ht="15">
      <c r="A132" s="25">
        <v>6</v>
      </c>
      <c r="B132" s="14" t="s">
        <v>199</v>
      </c>
      <c r="C132" s="81">
        <v>32</v>
      </c>
      <c r="D132" s="17"/>
      <c r="E132" s="81">
        <v>40</v>
      </c>
      <c r="F132" s="17"/>
      <c r="G132" s="92">
        <f>(E132/C132)-100%</f>
        <v>0.25</v>
      </c>
    </row>
    <row r="133" spans="1:7" ht="15">
      <c r="A133" s="4" t="s">
        <v>290</v>
      </c>
      <c r="B133" s="15" t="s">
        <v>222</v>
      </c>
      <c r="C133" s="85"/>
      <c r="D133" s="1"/>
      <c r="E133" s="88"/>
      <c r="F133" s="1"/>
      <c r="G133" s="1"/>
    </row>
    <row r="134" spans="1:7" ht="15">
      <c r="A134" s="25">
        <v>1</v>
      </c>
      <c r="B134" s="14" t="s">
        <v>390</v>
      </c>
      <c r="C134" s="81">
        <v>65</v>
      </c>
      <c r="D134" s="17"/>
      <c r="E134" s="81">
        <v>80</v>
      </c>
      <c r="F134" s="17"/>
      <c r="G134" s="92">
        <f aca="true" t="shared" si="4" ref="G134:G142">(E134/C134)-100%</f>
        <v>0.23076923076923084</v>
      </c>
    </row>
    <row r="135" spans="1:7" ht="15">
      <c r="A135" s="25">
        <v>2</v>
      </c>
      <c r="B135" s="14" t="s">
        <v>391</v>
      </c>
      <c r="C135" s="81">
        <v>50</v>
      </c>
      <c r="D135" s="17"/>
      <c r="E135" s="81">
        <v>65</v>
      </c>
      <c r="F135" s="17"/>
      <c r="G135" s="92">
        <f t="shared" si="4"/>
        <v>0.30000000000000004</v>
      </c>
    </row>
    <row r="136" spans="1:7" ht="15">
      <c r="A136" s="25">
        <v>3</v>
      </c>
      <c r="B136" s="14" t="s">
        <v>392</v>
      </c>
      <c r="C136" s="81">
        <v>95</v>
      </c>
      <c r="D136" s="17"/>
      <c r="E136" s="81">
        <v>120</v>
      </c>
      <c r="F136" s="17"/>
      <c r="G136" s="92">
        <f t="shared" si="4"/>
        <v>0.26315789473684204</v>
      </c>
    </row>
    <row r="137" spans="1:7" ht="15">
      <c r="A137" s="25">
        <v>4</v>
      </c>
      <c r="B137" s="14" t="s">
        <v>393</v>
      </c>
      <c r="C137" s="81">
        <v>82</v>
      </c>
      <c r="D137" s="17"/>
      <c r="E137" s="81">
        <v>100</v>
      </c>
      <c r="F137" s="17"/>
      <c r="G137" s="92">
        <f t="shared" si="4"/>
        <v>0.2195121951219512</v>
      </c>
    </row>
    <row r="138" spans="1:7" ht="15">
      <c r="A138" s="25">
        <v>5</v>
      </c>
      <c r="B138" s="14" t="s">
        <v>394</v>
      </c>
      <c r="C138" s="81">
        <v>48</v>
      </c>
      <c r="D138" s="17"/>
      <c r="E138" s="81">
        <v>60</v>
      </c>
      <c r="F138" s="17"/>
      <c r="G138" s="92">
        <f t="shared" si="4"/>
        <v>0.25</v>
      </c>
    </row>
    <row r="139" spans="1:7" ht="15">
      <c r="A139" s="25">
        <v>6</v>
      </c>
      <c r="B139" s="14" t="s">
        <v>395</v>
      </c>
      <c r="C139" s="81">
        <v>35</v>
      </c>
      <c r="D139" s="17"/>
      <c r="E139" s="81">
        <v>48</v>
      </c>
      <c r="F139" s="17"/>
      <c r="G139" s="92">
        <f t="shared" si="4"/>
        <v>0.37142857142857144</v>
      </c>
    </row>
    <row r="140" spans="1:7" ht="15">
      <c r="A140" s="25">
        <v>7</v>
      </c>
      <c r="B140" s="14" t="s">
        <v>396</v>
      </c>
      <c r="C140" s="81">
        <v>35</v>
      </c>
      <c r="D140" s="17"/>
      <c r="E140" s="81">
        <v>48</v>
      </c>
      <c r="F140" s="17"/>
      <c r="G140" s="92">
        <f t="shared" si="4"/>
        <v>0.37142857142857144</v>
      </c>
    </row>
    <row r="141" spans="1:7" ht="15">
      <c r="A141" s="25">
        <v>8</v>
      </c>
      <c r="B141" s="14" t="s">
        <v>397</v>
      </c>
      <c r="C141" s="81">
        <v>33</v>
      </c>
      <c r="D141" s="17"/>
      <c r="E141" s="81">
        <v>45</v>
      </c>
      <c r="F141" s="17"/>
      <c r="G141" s="92">
        <f t="shared" si="4"/>
        <v>0.36363636363636354</v>
      </c>
    </row>
    <row r="142" spans="1:7" ht="15">
      <c r="A142" s="25">
        <v>9</v>
      </c>
      <c r="B142" s="14" t="s">
        <v>172</v>
      </c>
      <c r="C142" s="81">
        <v>32</v>
      </c>
      <c r="D142" s="17"/>
      <c r="E142" s="81">
        <v>40</v>
      </c>
      <c r="F142" s="17"/>
      <c r="G142" s="92">
        <f t="shared" si="4"/>
        <v>0.25</v>
      </c>
    </row>
    <row r="143" spans="1:7" ht="15">
      <c r="A143" s="4" t="s">
        <v>291</v>
      </c>
      <c r="B143" s="15" t="s">
        <v>398</v>
      </c>
      <c r="C143" s="85"/>
      <c r="D143" s="1"/>
      <c r="E143" s="88"/>
      <c r="F143" s="1"/>
      <c r="G143" s="1"/>
    </row>
    <row r="144" spans="1:7" ht="15">
      <c r="A144" s="70">
        <v>1</v>
      </c>
      <c r="B144" s="71" t="s">
        <v>287</v>
      </c>
      <c r="C144" s="81"/>
      <c r="D144" s="17"/>
      <c r="E144" s="81"/>
      <c r="F144" s="17"/>
      <c r="G144" s="92"/>
    </row>
    <row r="145" spans="1:7" ht="15">
      <c r="A145" s="13" t="s">
        <v>13</v>
      </c>
      <c r="B145" s="14" t="s">
        <v>399</v>
      </c>
      <c r="C145" s="81">
        <v>35</v>
      </c>
      <c r="D145" s="17"/>
      <c r="E145" s="81">
        <v>45</v>
      </c>
      <c r="F145" s="17"/>
      <c r="G145" s="92">
        <f>(E145/C145)-100%</f>
        <v>0.2857142857142858</v>
      </c>
    </row>
    <row r="146" spans="1:7" ht="15">
      <c r="A146" s="13" t="s">
        <v>13</v>
      </c>
      <c r="B146" s="14" t="s">
        <v>400</v>
      </c>
      <c r="C146" s="81">
        <v>33</v>
      </c>
      <c r="D146" s="17"/>
      <c r="E146" s="81">
        <v>40</v>
      </c>
      <c r="F146" s="17"/>
      <c r="G146" s="92">
        <f>(E146/C146)-100%</f>
        <v>0.21212121212121215</v>
      </c>
    </row>
    <row r="147" spans="1:7" ht="15">
      <c r="A147" s="70">
        <v>2</v>
      </c>
      <c r="B147" s="71" t="s">
        <v>172</v>
      </c>
      <c r="C147" s="81">
        <v>32</v>
      </c>
      <c r="D147" s="17"/>
      <c r="E147" s="81">
        <v>40</v>
      </c>
      <c r="F147" s="17"/>
      <c r="G147" s="92">
        <f>(E147/C147)-100%</f>
        <v>0.25</v>
      </c>
    </row>
    <row r="148" spans="1:7" ht="15">
      <c r="A148" s="4" t="s">
        <v>223</v>
      </c>
      <c r="B148" s="15" t="s">
        <v>224</v>
      </c>
      <c r="C148" s="85"/>
      <c r="D148" s="1"/>
      <c r="E148" s="88"/>
      <c r="F148" s="1"/>
      <c r="G148" s="1"/>
    </row>
    <row r="149" spans="1:7" ht="15">
      <c r="A149" s="70">
        <v>1</v>
      </c>
      <c r="B149" s="71" t="s">
        <v>225</v>
      </c>
      <c r="C149" s="81"/>
      <c r="D149" s="17"/>
      <c r="E149" s="81"/>
      <c r="F149" s="17"/>
      <c r="G149" s="92"/>
    </row>
    <row r="150" spans="1:7" ht="15">
      <c r="A150" s="13" t="s">
        <v>13</v>
      </c>
      <c r="B150" s="14" t="s">
        <v>282</v>
      </c>
      <c r="C150" s="81">
        <v>55</v>
      </c>
      <c r="D150" s="17"/>
      <c r="E150" s="81">
        <v>75</v>
      </c>
      <c r="F150" s="17"/>
      <c r="G150" s="92">
        <f>(E150/C150)-100%</f>
        <v>0.36363636363636354</v>
      </c>
    </row>
    <row r="151" spans="1:7" ht="15">
      <c r="A151" s="13" t="s">
        <v>13</v>
      </c>
      <c r="B151" s="14" t="s">
        <v>283</v>
      </c>
      <c r="C151" s="81">
        <v>45</v>
      </c>
      <c r="D151" s="17"/>
      <c r="E151" s="81">
        <v>60</v>
      </c>
      <c r="F151" s="17"/>
      <c r="G151" s="92">
        <f>(E151/C151)-100%</f>
        <v>0.33333333333333326</v>
      </c>
    </row>
    <row r="152" spans="1:7" ht="15">
      <c r="A152" s="70">
        <v>2</v>
      </c>
      <c r="B152" s="71" t="s">
        <v>243</v>
      </c>
      <c r="C152" s="81"/>
      <c r="D152" s="17"/>
      <c r="E152" s="81"/>
      <c r="F152" s="17"/>
      <c r="G152" s="92"/>
    </row>
    <row r="153" spans="1:7" ht="21.75" customHeight="1">
      <c r="A153" s="32" t="s">
        <v>13</v>
      </c>
      <c r="B153" s="14" t="s">
        <v>284</v>
      </c>
      <c r="C153" s="81"/>
      <c r="D153" s="17"/>
      <c r="E153" s="81">
        <v>55</v>
      </c>
      <c r="F153" s="17">
        <v>50</v>
      </c>
      <c r="G153" s="92" t="s">
        <v>241</v>
      </c>
    </row>
    <row r="154" spans="1:7" ht="30.75">
      <c r="A154" s="32" t="s">
        <v>13</v>
      </c>
      <c r="B154" s="14" t="s">
        <v>340</v>
      </c>
      <c r="C154" s="81"/>
      <c r="D154" s="17"/>
      <c r="E154" s="81">
        <v>50</v>
      </c>
      <c r="F154" s="17">
        <v>50</v>
      </c>
      <c r="G154" s="92" t="s">
        <v>241</v>
      </c>
    </row>
    <row r="155" spans="1:7" ht="15">
      <c r="A155" s="70">
        <v>3</v>
      </c>
      <c r="B155" s="71" t="s">
        <v>172</v>
      </c>
      <c r="C155" s="81">
        <v>32</v>
      </c>
      <c r="D155" s="17"/>
      <c r="E155" s="81">
        <v>40</v>
      </c>
      <c r="F155" s="17"/>
      <c r="G155" s="92">
        <f>(E155/C155)-100%</f>
        <v>0.25</v>
      </c>
    </row>
    <row r="156" spans="1:7" s="97" customFormat="1" ht="15">
      <c r="A156" s="4" t="s">
        <v>292</v>
      </c>
      <c r="B156" s="15" t="s">
        <v>226</v>
      </c>
      <c r="C156" s="85"/>
      <c r="D156" s="1"/>
      <c r="E156" s="88"/>
      <c r="F156" s="1"/>
      <c r="G156" s="1"/>
    </row>
    <row r="157" spans="1:7" s="97" customFormat="1" ht="15">
      <c r="A157" s="37">
        <v>1</v>
      </c>
      <c r="B157" s="36" t="s">
        <v>299</v>
      </c>
      <c r="C157" s="81"/>
      <c r="D157" s="17"/>
      <c r="E157" s="81">
        <v>200</v>
      </c>
      <c r="F157" s="17">
        <v>120</v>
      </c>
      <c r="G157" s="92"/>
    </row>
    <row r="158" spans="1:7" s="97" customFormat="1" ht="19.5" customHeight="1">
      <c r="A158" s="37">
        <v>2</v>
      </c>
      <c r="B158" s="14" t="s">
        <v>288</v>
      </c>
      <c r="C158" s="81">
        <v>270</v>
      </c>
      <c r="D158" s="17">
        <v>189</v>
      </c>
      <c r="E158" s="81">
        <v>350</v>
      </c>
      <c r="F158" s="17">
        <f>E158*(D158/C158)</f>
        <v>244.99999999999997</v>
      </c>
      <c r="G158" s="92">
        <f aca="true" t="shared" si="5" ref="G158:G166">(E158/C158)-100%</f>
        <v>0.2962962962962963</v>
      </c>
    </row>
    <row r="159" spans="1:7" s="97" customFormat="1" ht="15">
      <c r="A159" s="37">
        <v>3</v>
      </c>
      <c r="B159" s="36" t="s">
        <v>289</v>
      </c>
      <c r="C159" s="81">
        <v>137</v>
      </c>
      <c r="D159" s="17">
        <v>96</v>
      </c>
      <c r="E159" s="81">
        <v>180</v>
      </c>
      <c r="F159" s="17">
        <v>125</v>
      </c>
      <c r="G159" s="92">
        <f t="shared" si="5"/>
        <v>0.3138686131386861</v>
      </c>
    </row>
    <row r="160" spans="1:7" s="97" customFormat="1" ht="15">
      <c r="A160" s="37">
        <v>4</v>
      </c>
      <c r="B160" s="36" t="s">
        <v>227</v>
      </c>
      <c r="C160" s="81">
        <v>70</v>
      </c>
      <c r="D160" s="17">
        <v>47</v>
      </c>
      <c r="E160" s="81">
        <v>90</v>
      </c>
      <c r="F160" s="17">
        <f>E160*(D160/C160)</f>
        <v>60.42857142857142</v>
      </c>
      <c r="G160" s="92">
        <f t="shared" si="5"/>
        <v>0.2857142857142858</v>
      </c>
    </row>
    <row r="161" spans="1:7" s="97" customFormat="1" ht="15">
      <c r="A161" s="37">
        <v>5</v>
      </c>
      <c r="B161" s="36" t="s">
        <v>228</v>
      </c>
      <c r="C161" s="81">
        <v>65</v>
      </c>
      <c r="D161" s="17">
        <v>55</v>
      </c>
      <c r="E161" s="81">
        <v>80</v>
      </c>
      <c r="F161" s="17">
        <v>70</v>
      </c>
      <c r="G161" s="92">
        <f t="shared" si="5"/>
        <v>0.23076923076923084</v>
      </c>
    </row>
    <row r="162" spans="1:7" s="97" customFormat="1" ht="15">
      <c r="A162" s="37">
        <v>6</v>
      </c>
      <c r="B162" s="36" t="s">
        <v>401</v>
      </c>
      <c r="C162" s="81">
        <v>70</v>
      </c>
      <c r="D162" s="17">
        <v>47</v>
      </c>
      <c r="E162" s="81">
        <v>90</v>
      </c>
      <c r="F162" s="17">
        <f>E162*(D162/C162)</f>
        <v>60.42857142857142</v>
      </c>
      <c r="G162" s="92">
        <f t="shared" si="5"/>
        <v>0.2857142857142858</v>
      </c>
    </row>
    <row r="163" spans="1:7" s="97" customFormat="1" ht="15">
      <c r="A163" s="37">
        <v>7</v>
      </c>
      <c r="B163" s="36" t="s">
        <v>402</v>
      </c>
      <c r="C163" s="81">
        <v>145</v>
      </c>
      <c r="D163" s="17">
        <v>101</v>
      </c>
      <c r="E163" s="81">
        <v>190</v>
      </c>
      <c r="F163" s="17">
        <v>130</v>
      </c>
      <c r="G163" s="92">
        <f t="shared" si="5"/>
        <v>0.31034482758620685</v>
      </c>
    </row>
    <row r="164" spans="1:7" s="97" customFormat="1" ht="15">
      <c r="A164" s="37">
        <v>8</v>
      </c>
      <c r="B164" s="36" t="s">
        <v>403</v>
      </c>
      <c r="C164" s="81">
        <v>71</v>
      </c>
      <c r="D164" s="17">
        <v>43</v>
      </c>
      <c r="E164" s="81">
        <v>90</v>
      </c>
      <c r="F164" s="17">
        <f>E164*(D164/C164)</f>
        <v>54.50704225352112</v>
      </c>
      <c r="G164" s="92">
        <f t="shared" si="5"/>
        <v>0.267605633802817</v>
      </c>
    </row>
    <row r="165" spans="1:7" s="97" customFormat="1" ht="15">
      <c r="A165" s="37">
        <v>9</v>
      </c>
      <c r="B165" s="36" t="s">
        <v>229</v>
      </c>
      <c r="C165" s="81">
        <v>57</v>
      </c>
      <c r="D165" s="17">
        <v>34</v>
      </c>
      <c r="E165" s="81">
        <v>70</v>
      </c>
      <c r="F165" s="17">
        <v>40</v>
      </c>
      <c r="G165" s="92">
        <f t="shared" si="5"/>
        <v>0.22807017543859653</v>
      </c>
    </row>
    <row r="166" spans="1:7" s="97" customFormat="1" ht="15">
      <c r="A166" s="37">
        <v>10</v>
      </c>
      <c r="B166" s="36" t="s">
        <v>172</v>
      </c>
      <c r="C166" s="81">
        <v>50</v>
      </c>
      <c r="D166" s="17">
        <v>30</v>
      </c>
      <c r="E166" s="81">
        <v>60</v>
      </c>
      <c r="F166" s="17">
        <v>35</v>
      </c>
      <c r="G166" s="92">
        <f t="shared" si="5"/>
        <v>0.19999999999999996</v>
      </c>
    </row>
    <row r="167" spans="1:7" ht="33.75" customHeight="1">
      <c r="A167" s="13" t="s">
        <v>15</v>
      </c>
      <c r="B167" s="18" t="s">
        <v>411</v>
      </c>
      <c r="C167" s="81"/>
      <c r="D167" s="17"/>
      <c r="E167" s="81"/>
      <c r="F167" s="17"/>
      <c r="G167" s="92"/>
    </row>
    <row r="168" spans="1:7" ht="37.5" customHeight="1">
      <c r="A168" s="13" t="s">
        <v>16</v>
      </c>
      <c r="B168" s="18" t="s">
        <v>412</v>
      </c>
      <c r="C168" s="81"/>
      <c r="D168" s="17"/>
      <c r="E168" s="81"/>
      <c r="F168" s="17"/>
      <c r="G168" s="92"/>
    </row>
    <row r="169" spans="1:7" ht="49.5" customHeight="1">
      <c r="A169" s="13" t="s">
        <v>17</v>
      </c>
      <c r="B169" s="18" t="s">
        <v>404</v>
      </c>
      <c r="C169" s="81"/>
      <c r="D169" s="17"/>
      <c r="E169" s="81"/>
      <c r="F169" s="17"/>
      <c r="G169" s="92"/>
    </row>
    <row r="170" spans="1:7" ht="34.5" customHeight="1">
      <c r="A170" s="13" t="s">
        <v>39</v>
      </c>
      <c r="B170" s="14" t="s">
        <v>40</v>
      </c>
      <c r="C170" s="81">
        <v>30</v>
      </c>
      <c r="D170" s="17"/>
      <c r="E170" s="81">
        <v>40</v>
      </c>
      <c r="F170" s="17"/>
      <c r="G170" s="92">
        <f>(E170/C170)-100%</f>
        <v>0.33333333333333326</v>
      </c>
    </row>
    <row r="171" spans="1:7" ht="21.75" customHeight="1">
      <c r="A171" s="13" t="s">
        <v>43</v>
      </c>
      <c r="B171" s="14" t="s">
        <v>41</v>
      </c>
      <c r="C171" s="81">
        <v>38</v>
      </c>
      <c r="D171" s="17"/>
      <c r="E171" s="81">
        <v>50</v>
      </c>
      <c r="F171" s="17"/>
      <c r="G171" s="92">
        <f>(E171/C171)-100%</f>
        <v>0.3157894736842106</v>
      </c>
    </row>
    <row r="172" spans="1:7" ht="33.75" customHeight="1">
      <c r="A172" s="11" t="s">
        <v>300</v>
      </c>
      <c r="B172" s="19" t="s">
        <v>42</v>
      </c>
      <c r="C172" s="83">
        <v>18</v>
      </c>
      <c r="D172" s="12"/>
      <c r="E172" s="83">
        <v>25</v>
      </c>
      <c r="F172" s="12"/>
      <c r="G172" s="93">
        <f>(E172/C172)-100%</f>
        <v>0.38888888888888884</v>
      </c>
    </row>
  </sheetData>
  <sheetProtection/>
  <mergeCells count="7">
    <mergeCell ref="A1:F1"/>
    <mergeCell ref="E4:F4"/>
    <mergeCell ref="B7:G7"/>
    <mergeCell ref="A2:G2"/>
    <mergeCell ref="A4:A5"/>
    <mergeCell ref="B4:B5"/>
    <mergeCell ref="C4:D4"/>
  </mergeCells>
  <printOptions horizontalCentered="1"/>
  <pageMargins left="0.1968503937007874" right="0.1968503937007874" top="0.7874015748031497" bottom="0.3937007874015748" header="0.31496062992125984" footer="0.1968503937007874"/>
  <pageSetup firstPageNumber="12" useFirstPageNumber="1" horizontalDpi="600" verticalDpi="600" orientation="landscape" paperSize="9" scale="95" r:id="rId3"/>
  <headerFooter>
    <oddFooter xml:space="preserve">&amp;CTrang:  &amp;P </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1:E56"/>
  <sheetViews>
    <sheetView view="pageBreakPreview" zoomScale="115" zoomScaleNormal="110" zoomScaleSheetLayoutView="115" zoomScalePageLayoutView="0" workbookViewId="0" topLeftCell="A53">
      <selection activeCell="C182" sqref="C182"/>
    </sheetView>
  </sheetViews>
  <sheetFormatPr defaultColWidth="9.140625" defaultRowHeight="12.75"/>
  <cols>
    <col min="1" max="1" width="10.57421875" style="42" customWidth="1"/>
    <col min="2" max="2" width="26.7109375" style="42" customWidth="1"/>
    <col min="3" max="3" width="20.00390625" style="42" customWidth="1"/>
    <col min="4" max="4" width="24.28125" style="42" customWidth="1"/>
    <col min="5" max="5" width="13.7109375" style="42" customWidth="1"/>
    <col min="6" max="16384" width="9.140625" style="42" customWidth="1"/>
  </cols>
  <sheetData>
    <row r="1" spans="4:5" ht="22.5" customHeight="1">
      <c r="D1" s="116" t="s">
        <v>306</v>
      </c>
      <c r="E1" s="116"/>
    </row>
    <row r="2" spans="1:5" ht="21.75" customHeight="1">
      <c r="A2" s="117" t="s">
        <v>408</v>
      </c>
      <c r="B2" s="117"/>
      <c r="C2" s="117"/>
      <c r="D2" s="117"/>
      <c r="E2" s="117"/>
    </row>
    <row r="3" spans="1:5" ht="19.5" customHeight="1">
      <c r="A3" s="118" t="s">
        <v>426</v>
      </c>
      <c r="B3" s="118"/>
      <c r="C3" s="118"/>
      <c r="D3" s="118"/>
      <c r="E3" s="118"/>
    </row>
    <row r="4" spans="1:5" ht="20.25" customHeight="1" hidden="1">
      <c r="A4" s="119" t="s">
        <v>418</v>
      </c>
      <c r="B4" s="119"/>
      <c r="C4" s="119"/>
      <c r="D4" s="119"/>
      <c r="E4" s="119"/>
    </row>
    <row r="5" spans="1:5" ht="19.5" customHeight="1">
      <c r="A5" s="3"/>
      <c r="B5" s="3"/>
      <c r="C5" s="3"/>
      <c r="D5" s="109" t="s">
        <v>239</v>
      </c>
      <c r="E5" s="109"/>
    </row>
    <row r="6" spans="1:5" ht="70.5" customHeight="1">
      <c r="A6" s="4" t="s">
        <v>0</v>
      </c>
      <c r="B6" s="4" t="s">
        <v>4</v>
      </c>
      <c r="C6" s="4" t="s">
        <v>37</v>
      </c>
      <c r="D6" s="4" t="s">
        <v>307</v>
      </c>
      <c r="E6" s="4" t="s">
        <v>36</v>
      </c>
    </row>
    <row r="7" spans="1:5" ht="22.5" customHeight="1">
      <c r="A7" s="2">
        <v>1</v>
      </c>
      <c r="B7" s="2">
        <v>2</v>
      </c>
      <c r="C7" s="2">
        <v>3</v>
      </c>
      <c r="D7" s="2">
        <v>4</v>
      </c>
      <c r="E7" s="2">
        <v>5</v>
      </c>
    </row>
    <row r="8" spans="1:5" ht="22.5" customHeight="1">
      <c r="A8" s="72" t="s">
        <v>10</v>
      </c>
      <c r="B8" s="101" t="s">
        <v>407</v>
      </c>
      <c r="C8" s="102"/>
      <c r="D8" s="102"/>
      <c r="E8" s="103"/>
    </row>
    <row r="9" spans="1:5" ht="22.5" customHeight="1">
      <c r="A9" s="4">
        <v>1</v>
      </c>
      <c r="B9" s="43" t="s">
        <v>405</v>
      </c>
      <c r="C9" s="44"/>
      <c r="D9" s="45"/>
      <c r="E9" s="46"/>
    </row>
    <row r="10" spans="1:5" ht="22.5" customHeight="1">
      <c r="A10" s="47" t="s">
        <v>7</v>
      </c>
      <c r="B10" s="48" t="s">
        <v>11</v>
      </c>
      <c r="C10" s="39">
        <v>30</v>
      </c>
      <c r="D10" s="39">
        <v>39</v>
      </c>
      <c r="E10" s="49"/>
    </row>
    <row r="11" spans="1:5" ht="22.5" customHeight="1">
      <c r="A11" s="50" t="s">
        <v>8</v>
      </c>
      <c r="B11" s="51" t="s">
        <v>12</v>
      </c>
      <c r="C11" s="38">
        <v>21</v>
      </c>
      <c r="D11" s="38">
        <v>28</v>
      </c>
      <c r="E11" s="52"/>
    </row>
    <row r="12" spans="1:5" ht="22.5" customHeight="1">
      <c r="A12" s="4">
        <v>2</v>
      </c>
      <c r="B12" s="43" t="s">
        <v>9</v>
      </c>
      <c r="C12" s="44"/>
      <c r="D12" s="45"/>
      <c r="E12" s="46"/>
    </row>
    <row r="13" spans="1:5" ht="22.5" customHeight="1">
      <c r="A13" s="47" t="s">
        <v>7</v>
      </c>
      <c r="B13" s="48" t="s">
        <v>11</v>
      </c>
      <c r="C13" s="39">
        <v>29</v>
      </c>
      <c r="D13" s="39">
        <v>36</v>
      </c>
      <c r="E13" s="49"/>
    </row>
    <row r="14" spans="1:5" ht="22.5" customHeight="1">
      <c r="A14" s="53" t="s">
        <v>8</v>
      </c>
      <c r="B14" s="54" t="s">
        <v>12</v>
      </c>
      <c r="C14" s="20">
        <v>20</v>
      </c>
      <c r="D14" s="20">
        <v>26</v>
      </c>
      <c r="E14" s="55"/>
    </row>
    <row r="17" spans="1:5" ht="21" customHeight="1">
      <c r="A17" s="118" t="s">
        <v>427</v>
      </c>
      <c r="B17" s="118"/>
      <c r="C17" s="118"/>
      <c r="D17" s="118"/>
      <c r="E17" s="118"/>
    </row>
    <row r="18" spans="1:5" ht="15">
      <c r="A18" s="7"/>
      <c r="B18" s="7"/>
      <c r="C18" s="7"/>
      <c r="D18" s="7"/>
      <c r="E18" s="7"/>
    </row>
    <row r="19" spans="1:5" ht="19.5" customHeight="1">
      <c r="A19" s="3"/>
      <c r="B19" s="3"/>
      <c r="C19" s="3"/>
      <c r="D19" s="109" t="s">
        <v>239</v>
      </c>
      <c r="E19" s="109"/>
    </row>
    <row r="20" spans="1:5" ht="68.25" customHeight="1">
      <c r="A20" s="4" t="s">
        <v>0</v>
      </c>
      <c r="B20" s="4" t="s">
        <v>4</v>
      </c>
      <c r="C20" s="4" t="s">
        <v>37</v>
      </c>
      <c r="D20" s="4" t="s">
        <v>307</v>
      </c>
      <c r="E20" s="4" t="s">
        <v>36</v>
      </c>
    </row>
    <row r="21" spans="1:5" ht="25.5" customHeight="1">
      <c r="A21" s="2">
        <v>1</v>
      </c>
      <c r="B21" s="2">
        <v>2</v>
      </c>
      <c r="C21" s="2">
        <v>3</v>
      </c>
      <c r="D21" s="2">
        <v>4</v>
      </c>
      <c r="E21" s="2">
        <v>5</v>
      </c>
    </row>
    <row r="22" spans="1:5" ht="25.5" customHeight="1">
      <c r="A22" s="72" t="s">
        <v>10</v>
      </c>
      <c r="B22" s="101" t="s">
        <v>407</v>
      </c>
      <c r="C22" s="102"/>
      <c r="D22" s="102"/>
      <c r="E22" s="103"/>
    </row>
    <row r="23" spans="1:5" ht="25.5" customHeight="1">
      <c r="A23" s="33">
        <v>1</v>
      </c>
      <c r="B23" s="56" t="s">
        <v>405</v>
      </c>
      <c r="C23" s="39">
        <v>12</v>
      </c>
      <c r="D23" s="39">
        <v>20</v>
      </c>
      <c r="E23" s="9"/>
    </row>
    <row r="24" spans="1:5" ht="25.5" customHeight="1">
      <c r="A24" s="26">
        <v>2</v>
      </c>
      <c r="B24" s="57" t="s">
        <v>9</v>
      </c>
      <c r="C24" s="20">
        <v>11</v>
      </c>
      <c r="D24" s="20">
        <v>18</v>
      </c>
      <c r="E24" s="10"/>
    </row>
    <row r="26" spans="1:5" ht="24" customHeight="1">
      <c r="A26" s="117" t="s">
        <v>428</v>
      </c>
      <c r="B26" s="117"/>
      <c r="C26" s="117"/>
      <c r="D26" s="117"/>
      <c r="E26" s="117"/>
    </row>
    <row r="27" spans="1:5" ht="15">
      <c r="A27" s="7"/>
      <c r="B27" s="7"/>
      <c r="C27" s="7"/>
      <c r="D27" s="7"/>
      <c r="E27" s="7"/>
    </row>
    <row r="28" spans="1:5" ht="18">
      <c r="A28" s="3"/>
      <c r="B28" s="3"/>
      <c r="C28" s="3"/>
      <c r="D28" s="109" t="s">
        <v>239</v>
      </c>
      <c r="E28" s="109"/>
    </row>
    <row r="29" spans="1:5" ht="70.5" customHeight="1">
      <c r="A29" s="4" t="s">
        <v>0</v>
      </c>
      <c r="B29" s="4" t="s">
        <v>4</v>
      </c>
      <c r="C29" s="4" t="s">
        <v>37</v>
      </c>
      <c r="D29" s="4" t="s">
        <v>307</v>
      </c>
      <c r="E29" s="4" t="s">
        <v>36</v>
      </c>
    </row>
    <row r="30" spans="1:5" ht="23.25" customHeight="1">
      <c r="A30" s="2">
        <v>1</v>
      </c>
      <c r="B30" s="2">
        <v>2</v>
      </c>
      <c r="C30" s="2">
        <v>3</v>
      </c>
      <c r="D30" s="2">
        <v>4</v>
      </c>
      <c r="E30" s="2">
        <v>5</v>
      </c>
    </row>
    <row r="31" spans="1:5" ht="23.25" customHeight="1">
      <c r="A31" s="72" t="s">
        <v>10</v>
      </c>
      <c r="B31" s="101" t="s">
        <v>407</v>
      </c>
      <c r="C31" s="102"/>
      <c r="D31" s="102"/>
      <c r="E31" s="103"/>
    </row>
    <row r="32" spans="1:5" ht="27" customHeight="1">
      <c r="A32" s="33">
        <v>1</v>
      </c>
      <c r="B32" s="56" t="s">
        <v>405</v>
      </c>
      <c r="C32" s="39">
        <v>10</v>
      </c>
      <c r="D32" s="39">
        <v>18</v>
      </c>
      <c r="E32" s="9"/>
    </row>
    <row r="33" spans="1:5" ht="27" customHeight="1">
      <c r="A33" s="26">
        <v>2</v>
      </c>
      <c r="B33" s="57" t="s">
        <v>9</v>
      </c>
      <c r="C33" s="20">
        <v>9</v>
      </c>
      <c r="D33" s="20">
        <v>16</v>
      </c>
      <c r="E33" s="10"/>
    </row>
    <row r="39" spans="1:5" ht="23.25" customHeight="1">
      <c r="A39" s="117" t="s">
        <v>429</v>
      </c>
      <c r="B39" s="117"/>
      <c r="C39" s="117"/>
      <c r="D39" s="117"/>
      <c r="E39" s="117"/>
    </row>
    <row r="40" spans="1:5" ht="15">
      <c r="A40" s="7"/>
      <c r="B40" s="7"/>
      <c r="C40" s="7"/>
      <c r="D40" s="7"/>
      <c r="E40" s="7"/>
    </row>
    <row r="41" spans="1:5" ht="18">
      <c r="A41" s="3"/>
      <c r="B41" s="3"/>
      <c r="C41" s="3"/>
      <c r="D41" s="109" t="s">
        <v>239</v>
      </c>
      <c r="E41" s="109"/>
    </row>
    <row r="42" spans="1:5" ht="72.75" customHeight="1">
      <c r="A42" s="4" t="s">
        <v>0</v>
      </c>
      <c r="B42" s="4" t="s">
        <v>4</v>
      </c>
      <c r="C42" s="4" t="s">
        <v>37</v>
      </c>
      <c r="D42" s="4" t="s">
        <v>307</v>
      </c>
      <c r="E42" s="4" t="s">
        <v>36</v>
      </c>
    </row>
    <row r="43" spans="1:5" ht="24.75" customHeight="1">
      <c r="A43" s="2">
        <v>1</v>
      </c>
      <c r="B43" s="2">
        <v>2</v>
      </c>
      <c r="C43" s="2">
        <v>3</v>
      </c>
      <c r="D43" s="2">
        <v>4</v>
      </c>
      <c r="E43" s="2">
        <v>5</v>
      </c>
    </row>
    <row r="44" spans="1:5" ht="24.75" customHeight="1">
      <c r="A44" s="72" t="s">
        <v>10</v>
      </c>
      <c r="B44" s="101" t="s">
        <v>407</v>
      </c>
      <c r="C44" s="102"/>
      <c r="D44" s="102"/>
      <c r="E44" s="103"/>
    </row>
    <row r="45" spans="1:5" ht="27.75" customHeight="1">
      <c r="A45" s="33">
        <v>1</v>
      </c>
      <c r="B45" s="56" t="s">
        <v>405</v>
      </c>
      <c r="C45" s="39">
        <v>16</v>
      </c>
      <c r="D45" s="39">
        <v>28</v>
      </c>
      <c r="E45" s="9"/>
    </row>
    <row r="46" spans="1:5" ht="27.75" customHeight="1">
      <c r="A46" s="58">
        <v>2</v>
      </c>
      <c r="B46" s="59" t="s">
        <v>230</v>
      </c>
      <c r="C46" s="60">
        <v>14</v>
      </c>
      <c r="D46" s="60">
        <v>26</v>
      </c>
      <c r="E46" s="21"/>
    </row>
    <row r="47" spans="1:5" ht="27.75" customHeight="1">
      <c r="A47" s="26">
        <v>3</v>
      </c>
      <c r="B47" s="57" t="s">
        <v>406</v>
      </c>
      <c r="C47" s="20">
        <v>14</v>
      </c>
      <c r="D47" s="20">
        <v>25</v>
      </c>
      <c r="E47" s="10"/>
    </row>
    <row r="49" spans="1:5" ht="24" customHeight="1">
      <c r="A49" s="117" t="s">
        <v>430</v>
      </c>
      <c r="B49" s="117"/>
      <c r="C49" s="117"/>
      <c r="D49" s="117"/>
      <c r="E49" s="117"/>
    </row>
    <row r="50" spans="1:5" ht="15">
      <c r="A50" s="7"/>
      <c r="B50" s="7"/>
      <c r="C50" s="7"/>
      <c r="D50" s="7"/>
      <c r="E50" s="7"/>
    </row>
    <row r="51" spans="1:5" ht="18">
      <c r="A51" s="3"/>
      <c r="B51" s="3"/>
      <c r="C51" s="3"/>
      <c r="D51" s="109" t="s">
        <v>239</v>
      </c>
      <c r="E51" s="109"/>
    </row>
    <row r="52" spans="1:5" ht="69" customHeight="1">
      <c r="A52" s="4" t="s">
        <v>0</v>
      </c>
      <c r="B52" s="4" t="s">
        <v>4</v>
      </c>
      <c r="C52" s="4" t="s">
        <v>37</v>
      </c>
      <c r="D52" s="4" t="s">
        <v>307</v>
      </c>
      <c r="E52" s="4" t="s">
        <v>36</v>
      </c>
    </row>
    <row r="53" spans="1:5" ht="24" customHeight="1">
      <c r="A53" s="2">
        <v>1</v>
      </c>
      <c r="B53" s="2">
        <v>2</v>
      </c>
      <c r="C53" s="2">
        <v>3</v>
      </c>
      <c r="D53" s="2">
        <v>4</v>
      </c>
      <c r="E53" s="2">
        <v>5</v>
      </c>
    </row>
    <row r="54" spans="1:5" ht="24" customHeight="1">
      <c r="A54" s="72" t="s">
        <v>10</v>
      </c>
      <c r="B54" s="101" t="s">
        <v>407</v>
      </c>
      <c r="C54" s="102"/>
      <c r="D54" s="102"/>
      <c r="E54" s="103"/>
    </row>
    <row r="55" spans="1:5" ht="27.75" customHeight="1">
      <c r="A55" s="33">
        <v>1</v>
      </c>
      <c r="B55" s="56" t="s">
        <v>405</v>
      </c>
      <c r="C55" s="61">
        <v>6.5</v>
      </c>
      <c r="D55" s="61">
        <v>9</v>
      </c>
      <c r="E55" s="9"/>
    </row>
    <row r="56" spans="1:5" ht="27.75" customHeight="1">
      <c r="A56" s="26">
        <v>2</v>
      </c>
      <c r="B56" s="57" t="s">
        <v>9</v>
      </c>
      <c r="C56" s="62">
        <v>5</v>
      </c>
      <c r="D56" s="62">
        <v>7</v>
      </c>
      <c r="E56" s="10"/>
    </row>
  </sheetData>
  <sheetProtection/>
  <mergeCells count="18">
    <mergeCell ref="B44:E44"/>
    <mergeCell ref="D19:E19"/>
    <mergeCell ref="A3:E3"/>
    <mergeCell ref="A26:E26"/>
    <mergeCell ref="B8:E8"/>
    <mergeCell ref="B22:E22"/>
    <mergeCell ref="B31:E31"/>
    <mergeCell ref="A4:E4"/>
    <mergeCell ref="D1:E1"/>
    <mergeCell ref="A39:E39"/>
    <mergeCell ref="A49:E49"/>
    <mergeCell ref="A2:E2"/>
    <mergeCell ref="A17:E17"/>
    <mergeCell ref="B54:E54"/>
    <mergeCell ref="D5:E5"/>
    <mergeCell ref="D28:E28"/>
    <mergeCell ref="D41:E41"/>
    <mergeCell ref="D51:E51"/>
  </mergeCells>
  <printOptions horizontalCentered="1"/>
  <pageMargins left="0.7874015748031497" right="0.3937007874015748" top="0.5905511811023623" bottom="0.3937007874015748" header="0.31496062992125984" footer="0.1968503937007874"/>
  <pageSetup firstPageNumber="19" useFirstPageNumber="1" horizontalDpi="600" verticalDpi="600" orientation="portrait" paperSize="9" scale="95"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Dac Thuong</dc:creator>
  <cp:keywords/>
  <dc:description/>
  <cp:lastModifiedBy>Asus</cp:lastModifiedBy>
  <cp:lastPrinted>2019-12-09T17:18:01Z</cp:lastPrinted>
  <dcterms:created xsi:type="dcterms:W3CDTF">2010-10-24T01:29:46Z</dcterms:created>
  <dcterms:modified xsi:type="dcterms:W3CDTF">2019-12-25T02:21:01Z</dcterms:modified>
  <cp:category/>
  <cp:version/>
  <cp:contentType/>
  <cp:contentStatus/>
</cp:coreProperties>
</file>