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levtrung\AppData\Local\Temp\VNPT Plugin\"/>
    </mc:Choice>
  </mc:AlternateContent>
  <xr:revisionPtr revIDLastSave="0" documentId="13_ncr:1_{A4663CB6-4D26-4BC1-9410-82D9C35DE27B}" xr6:coauthVersionLast="47" xr6:coauthVersionMax="47" xr10:uidLastSave="{00000000-0000-0000-0000-000000000000}"/>
  <bookViews>
    <workbookView xWindow="-110" yWindow="-110" windowWidth="19420" windowHeight="10420" xr2:uid="{00000000-000D-0000-FFFF-FFFF00000000}"/>
  </bookViews>
  <sheets>
    <sheet name="Tien dat DA" sheetId="1" r:id="rId1"/>
    <sheet name="Sheet1" sheetId="2" state="hidden" r:id="rId2"/>
  </sheets>
  <definedNames>
    <definedName name="_________a1" localSheetId="0" hidden="1">{"'Sheet1'!$L$16"}</definedName>
    <definedName name="_________a1" hidden="1">{"'Sheet1'!$L$16"}</definedName>
    <definedName name="_________PA3" localSheetId="0" hidden="1">{"'Sheet1'!$L$16"}</definedName>
    <definedName name="_________PA3" hidden="1">{"'Sheet1'!$L$16"}</definedName>
    <definedName name="_______a1" localSheetId="0" hidden="1">{"'Sheet1'!$L$16"}</definedName>
    <definedName name="_______a1" hidden="1">{"'Sheet1'!$L$16"}</definedName>
    <definedName name="_______PA3" localSheetId="0" hidden="1">{"'Sheet1'!$L$16"}</definedName>
    <definedName name="_______PA3" hidden="1">{"'Sheet1'!$L$16"}</definedName>
    <definedName name="______a1" localSheetId="0" hidden="1">{"'Sheet1'!$L$16"}</definedName>
    <definedName name="______a1" hidden="1">{"'Sheet1'!$L$16"}</definedName>
    <definedName name="______h1" localSheetId="0" hidden="1">{"'Sheet1'!$L$16"}</definedName>
    <definedName name="______h1" hidden="1">{"'Sheet1'!$L$16"}</definedName>
    <definedName name="______h10" localSheetId="0" hidden="1">{#N/A,#N/A,FALSE,"Chi tiÆt"}</definedName>
    <definedName name="______h10" hidden="1">{#N/A,#N/A,FALSE,"Chi tiÆt"}</definedName>
    <definedName name="______h2" localSheetId="0" hidden="1">{"'Sheet1'!$L$16"}</definedName>
    <definedName name="______h2" hidden="1">{"'Sheet1'!$L$16"}</definedName>
    <definedName name="______h3" localSheetId="0" hidden="1">{"'Sheet1'!$L$16"}</definedName>
    <definedName name="______h3" hidden="1">{"'Sheet1'!$L$16"}</definedName>
    <definedName name="______h5" localSheetId="0" hidden="1">{"'Sheet1'!$L$16"}</definedName>
    <definedName name="______h5" hidden="1">{"'Sheet1'!$L$16"}</definedName>
    <definedName name="______h6" localSheetId="0" hidden="1">{"'Sheet1'!$L$16"}</definedName>
    <definedName name="______h6" hidden="1">{"'Sheet1'!$L$16"}</definedName>
    <definedName name="______h7" localSheetId="0" hidden="1">{"'Sheet1'!$L$16"}</definedName>
    <definedName name="______h7" hidden="1">{"'Sheet1'!$L$16"}</definedName>
    <definedName name="______h8" localSheetId="0" hidden="1">{"'Sheet1'!$L$16"}</definedName>
    <definedName name="______h8" hidden="1">{"'Sheet1'!$L$16"}</definedName>
    <definedName name="______h9" localSheetId="0" hidden="1">{"'Sheet1'!$L$16"}</definedName>
    <definedName name="______h9" hidden="1">{"'Sheet1'!$L$16"}</definedName>
    <definedName name="______NSO2" localSheetId="0" hidden="1">{"'Sheet1'!$L$16"}</definedName>
    <definedName name="______NSO2" hidden="1">{"'Sheet1'!$L$16"}</definedName>
    <definedName name="______PA3" localSheetId="0" hidden="1">{"'Sheet1'!$L$16"}</definedName>
    <definedName name="______PA3" hidden="1">{"'Sheet1'!$L$16"}</definedName>
    <definedName name="______vl2" localSheetId="0" hidden="1">{"'Sheet1'!$L$16"}</definedName>
    <definedName name="______vl2" hidden="1">{"'Sheet1'!$L$16"}</definedName>
    <definedName name="_____a1" localSheetId="0" hidden="1">{"'Sheet1'!$L$16"}</definedName>
    <definedName name="_____a1" hidden="1">{"'Sheet1'!$L$16"}</definedName>
    <definedName name="_____h1" localSheetId="0" hidden="1">{"'Sheet1'!$L$16"}</definedName>
    <definedName name="_____h1" hidden="1">{"'Sheet1'!$L$16"}</definedName>
    <definedName name="_____h10" localSheetId="0" hidden="1">{#N/A,#N/A,FALSE,"Chi tiÆt"}</definedName>
    <definedName name="_____h10" hidden="1">{#N/A,#N/A,FALSE,"Chi tiÆt"}</definedName>
    <definedName name="_____h2" localSheetId="0" hidden="1">{"'Sheet1'!$L$16"}</definedName>
    <definedName name="_____h2" hidden="1">{"'Sheet1'!$L$16"}</definedName>
    <definedName name="_____h3" localSheetId="0" hidden="1">{"'Sheet1'!$L$16"}</definedName>
    <definedName name="_____h3" hidden="1">{"'Sheet1'!$L$16"}</definedName>
    <definedName name="_____h5" localSheetId="0" hidden="1">{"'Sheet1'!$L$16"}</definedName>
    <definedName name="_____h5" hidden="1">{"'Sheet1'!$L$16"}</definedName>
    <definedName name="_____h6" localSheetId="0" hidden="1">{"'Sheet1'!$L$16"}</definedName>
    <definedName name="_____h6" hidden="1">{"'Sheet1'!$L$16"}</definedName>
    <definedName name="_____h7" localSheetId="0" hidden="1">{"'Sheet1'!$L$16"}</definedName>
    <definedName name="_____h7" hidden="1">{"'Sheet1'!$L$16"}</definedName>
    <definedName name="_____h8" localSheetId="0" hidden="1">{"'Sheet1'!$L$16"}</definedName>
    <definedName name="_____h8" hidden="1">{"'Sheet1'!$L$16"}</definedName>
    <definedName name="_____h9" localSheetId="0" hidden="1">{"'Sheet1'!$L$16"}</definedName>
    <definedName name="_____h9" hidden="1">{"'Sheet1'!$L$16"}</definedName>
    <definedName name="_____NSO2" localSheetId="0" hidden="1">{"'Sheet1'!$L$16"}</definedName>
    <definedName name="_____NSO2" hidden="1">{"'Sheet1'!$L$16"}</definedName>
    <definedName name="_____PA3" localSheetId="0" hidden="1">{"'Sheet1'!$L$16"}</definedName>
    <definedName name="_____PA3" hidden="1">{"'Sheet1'!$L$16"}</definedName>
    <definedName name="_____vl2" localSheetId="0" hidden="1">{"'Sheet1'!$L$16"}</definedName>
    <definedName name="_____vl2" hidden="1">{"'Sheet1'!$L$16"}</definedName>
    <definedName name="____ban2" localSheetId="0" hidden="1">{"'Sheet1'!$L$16"}</definedName>
    <definedName name="____ban2" hidden="1">{"'Sheet1'!$L$16"}</definedName>
    <definedName name="____cep1" localSheetId="0" hidden="1">{"'Sheet1'!$L$16"}</definedName>
    <definedName name="____cep1" hidden="1">{"'Sheet1'!$L$16"}</definedName>
    <definedName name="____Coc39" localSheetId="0" hidden="1">{"'Sheet1'!$L$16"}</definedName>
    <definedName name="____Coc39" hidden="1">{"'Sheet1'!$L$16"}</definedName>
    <definedName name="____Goi8" localSheetId="0" hidden="1">{"'Sheet1'!$L$16"}</definedName>
    <definedName name="____Goi8" hidden="1">{"'Sheet1'!$L$16"}</definedName>
    <definedName name="____h1" localSheetId="0" hidden="1">{"'Sheet1'!$L$16"}</definedName>
    <definedName name="____h1" hidden="1">{"'Sheet1'!$L$16"}</definedName>
    <definedName name="____h10" localSheetId="0" hidden="1">{#N/A,#N/A,FALSE,"Chi tiÆt"}</definedName>
    <definedName name="____h10" hidden="1">{#N/A,#N/A,FALSE,"Chi tiÆt"}</definedName>
    <definedName name="____h2" localSheetId="0" hidden="1">{"'Sheet1'!$L$16"}</definedName>
    <definedName name="____h2" hidden="1">{"'Sheet1'!$L$16"}</definedName>
    <definedName name="____h3" localSheetId="0" hidden="1">{"'Sheet1'!$L$16"}</definedName>
    <definedName name="____h3" hidden="1">{"'Sheet1'!$L$16"}</definedName>
    <definedName name="____h5" localSheetId="0" hidden="1">{"'Sheet1'!$L$16"}</definedName>
    <definedName name="____h5" hidden="1">{"'Sheet1'!$L$16"}</definedName>
    <definedName name="____h6" localSheetId="0" hidden="1">{"'Sheet1'!$L$16"}</definedName>
    <definedName name="____h6" hidden="1">{"'Sheet1'!$L$16"}</definedName>
    <definedName name="____h7" localSheetId="0" hidden="1">{"'Sheet1'!$L$16"}</definedName>
    <definedName name="____h7" hidden="1">{"'Sheet1'!$L$16"}</definedName>
    <definedName name="____h8" localSheetId="0" hidden="1">{"'Sheet1'!$L$16"}</definedName>
    <definedName name="____h8" hidden="1">{"'Sheet1'!$L$16"}</definedName>
    <definedName name="____h9" localSheetId="0" hidden="1">{"'Sheet1'!$L$16"}</definedName>
    <definedName name="____h9" hidden="1">{"'Sheet1'!$L$16"}</definedName>
    <definedName name="____HUY1" localSheetId="0" hidden="1">{"'Sheet1'!$L$16"}</definedName>
    <definedName name="____HUY1" hidden="1">{"'Sheet1'!$L$16"}</definedName>
    <definedName name="____HUY2" localSheetId="0" hidden="1">{"'Sheet1'!$L$16"}</definedName>
    <definedName name="____HUY2" hidden="1">{"'Sheet1'!$L$16"}</definedName>
    <definedName name="____Lan1" localSheetId="0" hidden="1">{"'Sheet1'!$L$16"}</definedName>
    <definedName name="____Lan1" hidden="1">{"'Sheet1'!$L$16"}</definedName>
    <definedName name="____LAN3" localSheetId="0" hidden="1">{"'Sheet1'!$L$16"}</definedName>
    <definedName name="____LAN3" hidden="1">{"'Sheet1'!$L$16"}</definedName>
    <definedName name="____lk2" localSheetId="0" hidden="1">{"'Sheet1'!$L$16"}</definedName>
    <definedName name="____lk2" hidden="1">{"'Sheet1'!$L$16"}</definedName>
    <definedName name="____NSO2" localSheetId="0" hidden="1">{"'Sheet1'!$L$16"}</definedName>
    <definedName name="____NSO2" hidden="1">{"'Sheet1'!$L$16"}</definedName>
    <definedName name="____PA3" localSheetId="0" hidden="1">{"'Sheet1'!$L$16"}</definedName>
    <definedName name="____PA3" hidden="1">{"'Sheet1'!$L$16"}</definedName>
    <definedName name="____Pl2" localSheetId="0" hidden="1">{"'Sheet1'!$L$16"}</definedName>
    <definedName name="____Pl2" hidden="1">{"'Sheet1'!$L$16"}</definedName>
    <definedName name="____tt3" localSheetId="0" hidden="1">{"'Sheet1'!$L$16"}</definedName>
    <definedName name="____tt3" hidden="1">{"'Sheet1'!$L$16"}</definedName>
    <definedName name="____TT31" localSheetId="0" hidden="1">{"'Sheet1'!$L$16"}</definedName>
    <definedName name="____TT31" hidden="1">{"'Sheet1'!$L$16"}</definedName>
    <definedName name="____Tru21" localSheetId="0" hidden="1">{"'Sheet1'!$L$16"}</definedName>
    <definedName name="____Tru21" hidden="1">{"'Sheet1'!$L$16"}</definedName>
    <definedName name="____vl2" localSheetId="0" hidden="1">{"'Sheet1'!$L$16"}</definedName>
    <definedName name="____vl2" hidden="1">{"'Sheet1'!$L$16"}</definedName>
    <definedName name="____VM2" localSheetId="0" hidden="1">{"'Sheet1'!$L$16"}</definedName>
    <definedName name="____VM2" hidden="1">{"'Sheet1'!$L$16"}</definedName>
    <definedName name="___a1" localSheetId="0" hidden="1">{"'Sheet1'!$L$16"}</definedName>
    <definedName name="___a1" hidden="1">{"'Sheet1'!$L$16"}</definedName>
    <definedName name="___ban2" localSheetId="0" hidden="1">{"'Sheet1'!$L$16"}</definedName>
    <definedName name="___ban2" hidden="1">{"'Sheet1'!$L$16"}</definedName>
    <definedName name="___cep1" localSheetId="0" hidden="1">{"'Sheet1'!$L$16"}</definedName>
    <definedName name="___cep1" hidden="1">{"'Sheet1'!$L$16"}</definedName>
    <definedName name="___Coc39" localSheetId="0" hidden="1">{"'Sheet1'!$L$16"}</definedName>
    <definedName name="___Coc39" hidden="1">{"'Sheet1'!$L$16"}</definedName>
    <definedName name="___Goi8" localSheetId="0" hidden="1">{"'Sheet1'!$L$16"}</definedName>
    <definedName name="___Goi8" hidden="1">{"'Sheet1'!$L$16"}</definedName>
    <definedName name="___h1" localSheetId="0" hidden="1">{"'Sheet1'!$L$16"}</definedName>
    <definedName name="___h1" hidden="1">{"'Sheet1'!$L$16"}</definedName>
    <definedName name="___h10" localSheetId="0" hidden="1">{#N/A,#N/A,FALSE,"Chi tiÆt"}</definedName>
    <definedName name="___h10" hidden="1">{#N/A,#N/A,FALSE,"Chi tiÆt"}</definedName>
    <definedName name="___h2" localSheetId="0" hidden="1">{"'Sheet1'!$L$16"}</definedName>
    <definedName name="___h2" hidden="1">{"'Sheet1'!$L$16"}</definedName>
    <definedName name="___h3" localSheetId="0" hidden="1">{"'Sheet1'!$L$16"}</definedName>
    <definedName name="___h3" hidden="1">{"'Sheet1'!$L$16"}</definedName>
    <definedName name="___h5" localSheetId="0" hidden="1">{"'Sheet1'!$L$16"}</definedName>
    <definedName name="___h5" hidden="1">{"'Sheet1'!$L$16"}</definedName>
    <definedName name="___h6" localSheetId="0" hidden="1">{"'Sheet1'!$L$16"}</definedName>
    <definedName name="___h6" hidden="1">{"'Sheet1'!$L$16"}</definedName>
    <definedName name="___h7" localSheetId="0" hidden="1">{"'Sheet1'!$L$16"}</definedName>
    <definedName name="___h7" hidden="1">{"'Sheet1'!$L$16"}</definedName>
    <definedName name="___h8" localSheetId="0" hidden="1">{"'Sheet1'!$L$16"}</definedName>
    <definedName name="___h8" hidden="1">{"'Sheet1'!$L$16"}</definedName>
    <definedName name="___h9" localSheetId="0" hidden="1">{"'Sheet1'!$L$16"}</definedName>
    <definedName name="___h9" hidden="1">{"'Sheet1'!$L$16"}</definedName>
    <definedName name="___HUY1" localSheetId="0" hidden="1">{"'Sheet1'!$L$16"}</definedName>
    <definedName name="___HUY1" hidden="1">{"'Sheet1'!$L$16"}</definedName>
    <definedName name="___HUY2" localSheetId="0" hidden="1">{"'Sheet1'!$L$16"}</definedName>
    <definedName name="___HUY2" hidden="1">{"'Sheet1'!$L$16"}</definedName>
    <definedName name="___Lan1" localSheetId="0" hidden="1">{"'Sheet1'!$L$16"}</definedName>
    <definedName name="___Lan1" hidden="1">{"'Sheet1'!$L$16"}</definedName>
    <definedName name="___LAN3" localSheetId="0" hidden="1">{"'Sheet1'!$L$16"}</definedName>
    <definedName name="___LAN3" hidden="1">{"'Sheet1'!$L$16"}</definedName>
    <definedName name="___lk2" localSheetId="0" hidden="1">{"'Sheet1'!$L$16"}</definedName>
    <definedName name="___lk2" hidden="1">{"'Sheet1'!$L$16"}</definedName>
    <definedName name="___NSO2" localSheetId="0" hidden="1">{"'Sheet1'!$L$16"}</definedName>
    <definedName name="___NSO2" hidden="1">{"'Sheet1'!$L$16"}</definedName>
    <definedName name="___PA3" localSheetId="0" hidden="1">{"'Sheet1'!$L$16"}</definedName>
    <definedName name="___PA3" hidden="1">{"'Sheet1'!$L$16"}</definedName>
    <definedName name="___Pl2" localSheetId="0" hidden="1">{"'Sheet1'!$L$16"}</definedName>
    <definedName name="___Pl2" hidden="1">{"'Sheet1'!$L$16"}</definedName>
    <definedName name="___tt3" localSheetId="0" hidden="1">{"'Sheet1'!$L$16"}</definedName>
    <definedName name="___tt3" hidden="1">{"'Sheet1'!$L$16"}</definedName>
    <definedName name="___TT31" localSheetId="0" hidden="1">{"'Sheet1'!$L$16"}</definedName>
    <definedName name="___TT31" hidden="1">{"'Sheet1'!$L$16"}</definedName>
    <definedName name="___Tru21" localSheetId="0" hidden="1">{"'Sheet1'!$L$16"}</definedName>
    <definedName name="___Tru21" hidden="1">{"'Sheet1'!$L$16"}</definedName>
    <definedName name="___vl2" localSheetId="0" hidden="1">{"'Sheet1'!$L$16"}</definedName>
    <definedName name="___vl2" hidden="1">{"'Sheet1'!$L$16"}</definedName>
    <definedName name="___VM2" localSheetId="0" hidden="1">{"'Sheet1'!$L$16"}</definedName>
    <definedName name="___VM2" hidden="1">{"'Sheet1'!$L$16"}</definedName>
    <definedName name="__a1" localSheetId="0" hidden="1">{"'Sheet1'!$L$16"}</definedName>
    <definedName name="__a1" hidden="1">{"'Sheet1'!$L$16"}</definedName>
    <definedName name="__ban2" localSheetId="0" hidden="1">{"'Sheet1'!$L$16"}</definedName>
    <definedName name="__ban2" hidden="1">{"'Sheet1'!$L$16"}</definedName>
    <definedName name="__cep1" localSheetId="0" hidden="1">{"'Sheet1'!$L$16"}</definedName>
    <definedName name="__cep1" hidden="1">{"'Sheet1'!$L$16"}</definedName>
    <definedName name="__Coc39" localSheetId="0" hidden="1">{"'Sheet1'!$L$16"}</definedName>
    <definedName name="__Coc39" hidden="1">{"'Sheet1'!$L$16"}</definedName>
    <definedName name="__Goi8" localSheetId="0" hidden="1">{"'Sheet1'!$L$16"}</definedName>
    <definedName name="__Goi8" hidden="1">{"'Sheet1'!$L$16"}</definedName>
    <definedName name="__h1" localSheetId="0" hidden="1">{"'Sheet1'!$L$16"}</definedName>
    <definedName name="__h1" hidden="1">{"'Sheet1'!$L$16"}</definedName>
    <definedName name="__h10" localSheetId="0" hidden="1">{#N/A,#N/A,FALSE,"Chi tiÆt"}</definedName>
    <definedName name="__h10" hidden="1">{#N/A,#N/A,FALSE,"Chi tiÆt"}</definedName>
    <definedName name="__h2" localSheetId="0" hidden="1">{"'Sheet1'!$L$16"}</definedName>
    <definedName name="__h2" hidden="1">{"'Sheet1'!$L$16"}</definedName>
    <definedName name="__h3" localSheetId="0" hidden="1">{"'Sheet1'!$L$16"}</definedName>
    <definedName name="__h3" hidden="1">{"'Sheet1'!$L$16"}</definedName>
    <definedName name="__h5" localSheetId="0" hidden="1">{"'Sheet1'!$L$16"}</definedName>
    <definedName name="__h5" hidden="1">{"'Sheet1'!$L$16"}</definedName>
    <definedName name="__h6" localSheetId="0" hidden="1">{"'Sheet1'!$L$16"}</definedName>
    <definedName name="__h6" hidden="1">{"'Sheet1'!$L$16"}</definedName>
    <definedName name="__h7" localSheetId="0" hidden="1">{"'Sheet1'!$L$16"}</definedName>
    <definedName name="__h7" hidden="1">{"'Sheet1'!$L$16"}</definedName>
    <definedName name="__h8" localSheetId="0" hidden="1">{"'Sheet1'!$L$16"}</definedName>
    <definedName name="__h8" hidden="1">{"'Sheet1'!$L$16"}</definedName>
    <definedName name="__h9" localSheetId="0" hidden="1">{"'Sheet1'!$L$16"}</definedName>
    <definedName name="__h9" hidden="1">{"'Sheet1'!$L$16"}</definedName>
    <definedName name="__HUY1" localSheetId="0" hidden="1">{"'Sheet1'!$L$16"}</definedName>
    <definedName name="__HUY1" hidden="1">{"'Sheet1'!$L$16"}</definedName>
    <definedName name="__HUY2" localSheetId="0" hidden="1">{"'Sheet1'!$L$16"}</definedName>
    <definedName name="__HUY2" hidden="1">{"'Sheet1'!$L$16"}</definedName>
    <definedName name="__Lan1" localSheetId="0" hidden="1">{"'Sheet1'!$L$16"}</definedName>
    <definedName name="__Lan1" hidden="1">{"'Sheet1'!$L$16"}</definedName>
    <definedName name="__LAN3" localSheetId="0" hidden="1">{"'Sheet1'!$L$16"}</definedName>
    <definedName name="__LAN3" hidden="1">{"'Sheet1'!$L$16"}</definedName>
    <definedName name="__lk2" localSheetId="0" hidden="1">{"'Sheet1'!$L$16"}</definedName>
    <definedName name="__lk2" hidden="1">{"'Sheet1'!$L$16"}</definedName>
    <definedName name="__NSO2" localSheetId="0" hidden="1">{"'Sheet1'!$L$16"}</definedName>
    <definedName name="__NSO2" hidden="1">{"'Sheet1'!$L$16"}</definedName>
    <definedName name="__PA3" localSheetId="0" hidden="1">{"'Sheet1'!$L$16"}</definedName>
    <definedName name="__PA3" hidden="1">{"'Sheet1'!$L$16"}</definedName>
    <definedName name="__Pl2" localSheetId="0" hidden="1">{"'Sheet1'!$L$16"}</definedName>
    <definedName name="__Pl2" hidden="1">{"'Sheet1'!$L$16"}</definedName>
    <definedName name="__tt3" localSheetId="0" hidden="1">{"'Sheet1'!$L$16"}</definedName>
    <definedName name="__tt3" hidden="1">{"'Sheet1'!$L$16"}</definedName>
    <definedName name="__TT31" localSheetId="0" hidden="1">{"'Sheet1'!$L$16"}</definedName>
    <definedName name="__TT31" hidden="1">{"'Sheet1'!$L$16"}</definedName>
    <definedName name="__Tru21" localSheetId="0" hidden="1">{"'Sheet1'!$L$16"}</definedName>
    <definedName name="__Tru21" hidden="1">{"'Sheet1'!$L$16"}</definedName>
    <definedName name="__vl2" localSheetId="0" hidden="1">{"'Sheet1'!$L$16"}</definedName>
    <definedName name="__vl2" hidden="1">{"'Sheet1'!$L$16"}</definedName>
    <definedName name="__VM2" localSheetId="0" hidden="1">{"'Sheet1'!$L$16"}</definedName>
    <definedName name="__VM2" hidden="1">{"'Sheet1'!$L$16"}</definedName>
    <definedName name="_ban2" localSheetId="0" hidden="1">{"'Sheet1'!$L$16"}</definedName>
    <definedName name="_ban2" hidden="1">{"'Sheet1'!$L$16"}</definedName>
    <definedName name="_cep1" localSheetId="0" hidden="1">{"'Sheet1'!$L$16"}</definedName>
    <definedName name="_cep1" hidden="1">{"'Sheet1'!$L$16"}</definedName>
    <definedName name="_Coc39" localSheetId="0" hidden="1">{"'Sheet1'!$L$16"}</definedName>
    <definedName name="_Coc39" hidden="1">{"'Sheet1'!$L$16"}</definedName>
    <definedName name="_Goi8" localSheetId="0" hidden="1">{"'Sheet1'!$L$16"}</definedName>
    <definedName name="_Goi8" hidden="1">{"'Sheet1'!$L$16"}</definedName>
    <definedName name="_h1" localSheetId="0" hidden="1">{"'Sheet1'!$L$16"}</definedName>
    <definedName name="_h1" hidden="1">{"'Sheet1'!$L$16"}</definedName>
    <definedName name="_h10" localSheetId="0" hidden="1">{#N/A,#N/A,FALSE,"Chi tiÆt"}</definedName>
    <definedName name="_h10" hidden="1">{#N/A,#N/A,FALSE,"Chi tiÆt"}</definedName>
    <definedName name="_h2" localSheetId="0" hidden="1">{"'Sheet1'!$L$16"}</definedName>
    <definedName name="_h2" hidden="1">{"'Sheet1'!$L$16"}</definedName>
    <definedName name="_h3" localSheetId="0" hidden="1">{"'Sheet1'!$L$16"}</definedName>
    <definedName name="_h3" hidden="1">{"'Sheet1'!$L$16"}</definedName>
    <definedName name="_h5" localSheetId="0" hidden="1">{"'Sheet1'!$L$16"}</definedName>
    <definedName name="_h5" hidden="1">{"'Sheet1'!$L$16"}</definedName>
    <definedName name="_h6" localSheetId="0" hidden="1">{"'Sheet1'!$L$16"}</definedName>
    <definedName name="_h6" hidden="1">{"'Sheet1'!$L$16"}</definedName>
    <definedName name="_h7" localSheetId="0" hidden="1">{"'Sheet1'!$L$16"}</definedName>
    <definedName name="_h7" hidden="1">{"'Sheet1'!$L$16"}</definedName>
    <definedName name="_h8" localSheetId="0" hidden="1">{"'Sheet1'!$L$16"}</definedName>
    <definedName name="_h8" hidden="1">{"'Sheet1'!$L$16"}</definedName>
    <definedName name="_h9" localSheetId="0" hidden="1">{"'Sheet1'!$L$16"}</definedName>
    <definedName name="_h9" hidden="1">{"'Sheet1'!$L$16"}</definedName>
    <definedName name="_HUY1" localSheetId="0" hidden="1">{"'Sheet1'!$L$16"}</definedName>
    <definedName name="_HUY1" hidden="1">{"'Sheet1'!$L$16"}</definedName>
    <definedName name="_HUY2" localSheetId="0" hidden="1">{"'Sheet1'!$L$16"}</definedName>
    <definedName name="_HUY2" hidden="1">{"'Sheet1'!$L$16"}</definedName>
    <definedName name="_Key1" localSheetId="0" hidden="1">#REF!</definedName>
    <definedName name="_Key1" hidden="1">#REF!</definedName>
    <definedName name="_Key2" localSheetId="0" hidden="1">#REF!</definedName>
    <definedName name="_Key2" hidden="1">#REF!</definedName>
    <definedName name="_Lan1" localSheetId="0" hidden="1">{"'Sheet1'!$L$16"}</definedName>
    <definedName name="_Lan1" hidden="1">{"'Sheet1'!$L$16"}</definedName>
    <definedName name="_LAN3" localSheetId="0" hidden="1">{"'Sheet1'!$L$16"}</definedName>
    <definedName name="_LAN3" hidden="1">{"'Sheet1'!$L$16"}</definedName>
    <definedName name="_lk2" localSheetId="0" hidden="1">{"'Sheet1'!$L$16"}</definedName>
    <definedName name="_lk2" hidden="1">{"'Sheet1'!$L$16"}</definedName>
    <definedName name="_NSO2" localSheetId="0" hidden="1">{"'Sheet1'!$L$16"}</definedName>
    <definedName name="_NSO2" hidden="1">{"'Sheet1'!$L$16"}</definedName>
    <definedName name="_Order1" hidden="1">255</definedName>
    <definedName name="_Order2" hidden="1">255</definedName>
    <definedName name="_PA3" localSheetId="0" hidden="1">{"'Sheet1'!$L$16"}</definedName>
    <definedName name="_PA3" hidden="1">{"'Sheet1'!$L$16"}</definedName>
    <definedName name="_Pl2" localSheetId="0" hidden="1">{"'Sheet1'!$L$16"}</definedName>
    <definedName name="_Pl2" hidden="1">{"'Sheet1'!$L$16"}</definedName>
    <definedName name="_Sort" localSheetId="0" hidden="1">#REF!</definedName>
    <definedName name="_Sort" hidden="1">#REF!</definedName>
    <definedName name="_tt3" localSheetId="0" hidden="1">{"'Sheet1'!$L$16"}</definedName>
    <definedName name="_tt3" hidden="1">{"'Sheet1'!$L$16"}</definedName>
    <definedName name="_TT31" localSheetId="0" hidden="1">{"'Sheet1'!$L$16"}</definedName>
    <definedName name="_TT31" hidden="1">{"'Sheet1'!$L$16"}</definedName>
    <definedName name="_Tru21" localSheetId="0" hidden="1">{"'Sheet1'!$L$16"}</definedName>
    <definedName name="_Tru21" hidden="1">{"'Sheet1'!$L$16"}</definedName>
    <definedName name="_vl2" localSheetId="0" hidden="1">{"'Sheet1'!$L$16"}</definedName>
    <definedName name="_vl2" hidden="1">{"'Sheet1'!$L$16"}</definedName>
    <definedName name="_VM2" localSheetId="0" hidden="1">{"'Sheet1'!$L$16"}</definedName>
    <definedName name="_VM2" hidden="1">{"'Sheet1'!$L$16"}</definedName>
    <definedName name="AccessDatabase" hidden="1">"C:\My Documents\LeBinh\Xls\VP Cong ty\FORM.mdb"</definedName>
    <definedName name="ADADADD" localSheetId="0" hidden="1">{"'Sheet1'!$L$16"}</definedName>
    <definedName name="ADADADD" hidden="1">{"'Sheet1'!$L$16"}</definedName>
    <definedName name="anscount" hidden="1">6</definedName>
    <definedName name="ATGT" localSheetId="0" hidden="1">{"'Sheet1'!$L$16"}</definedName>
    <definedName name="ATGT" hidden="1">{"'Sheet1'!$L$16"}</definedName>
    <definedName name="â" localSheetId="0" hidden="1">{"'Sheet1'!$L$16"}</definedName>
    <definedName name="â" hidden="1">{"'Sheet1'!$L$16"}</definedName>
    <definedName name="b" localSheetId="0" hidden="1">{"'Sheet1'!$L$16"}</definedName>
    <definedName name="b" hidden="1">{"'Sheet1'!$L$16"}</definedName>
    <definedName name="BCBo" localSheetId="0" hidden="1">{"'Sheet1'!$L$16"}</definedName>
    <definedName name="BCBo" hidden="1">{"'Sheet1'!$L$16"}</definedName>
    <definedName name="btnm3" localSheetId="0" hidden="1">{"'Sheet1'!$L$16"}</definedName>
    <definedName name="btnm3" hidden="1">{"'Sheet1'!$L$16"}</definedName>
    <definedName name="Coc_60" localSheetId="0" hidden="1">{"'Sheet1'!$L$16"}</definedName>
    <definedName name="Coc_60" hidden="1">{"'Sheet1'!$L$16"}</definedName>
    <definedName name="Code" localSheetId="0" hidden="1">#REF!</definedName>
    <definedName name="Code" hidden="1">#REF!</definedName>
    <definedName name="CTCT1" localSheetId="0" hidden="1">{"'Sheet1'!$L$16"}</definedName>
    <definedName name="CTCT1" hidden="1">{"'Sheet1'!$L$16"}</definedName>
    <definedName name="chitietbgiang2" localSheetId="0" hidden="1">{"'Sheet1'!$L$16"}</definedName>
    <definedName name="chitietbgiang2" hidden="1">{"'Sheet1'!$L$16"}</definedName>
    <definedName name="d" localSheetId="0" hidden="1">{"'Sheet1'!$L$16"}</definedName>
    <definedName name="d" hidden="1">{"'Sheet1'!$L$16"}</definedName>
    <definedName name="data1" localSheetId="0" hidden="1">#REF!</definedName>
    <definedName name="data1" hidden="1">#REF!</definedName>
    <definedName name="data2" localSheetId="0" hidden="1">#REF!</definedName>
    <definedName name="data2" hidden="1">#REF!</definedName>
    <definedName name="data3" localSheetId="0" hidden="1">#REF!</definedName>
    <definedName name="data3" hidden="1">#REF!</definedName>
    <definedName name="DenDK" localSheetId="0" hidden="1">{"'Sheet1'!$L$16"}</definedName>
    <definedName name="DenDK" hidden="1">{"'Sheet1'!$L$16"}</definedName>
    <definedName name="dfg" localSheetId="0" hidden="1">{"'Sheet1'!$L$16"}</definedName>
    <definedName name="dfg" hidden="1">{"'Sheet1'!$L$16"}</definedName>
    <definedName name="dgctp2" localSheetId="0" hidden="1">{"'Sheet1'!$L$16"}</definedName>
    <definedName name="dgctp2" hidden="1">{"'Sheet1'!$L$16"}</definedName>
    <definedName name="Discount" localSheetId="0" hidden="1">#REF!</definedName>
    <definedName name="Discount" hidden="1">#REF!</definedName>
    <definedName name="display_area_2" localSheetId="0" hidden="1">#REF!</definedName>
    <definedName name="display_area_2" hidden="1">#REF!</definedName>
    <definedName name="dsh" localSheetId="0" hidden="1">#REF!</definedName>
    <definedName name="dsh" hidden="1">#REF!</definedName>
    <definedName name="DUCANH" localSheetId="0" hidden="1">{"'Sheet1'!$L$16"}</definedName>
    <definedName name="DUCANH" hidden="1">{"'Sheet1'!$L$16"}</definedName>
    <definedName name="E" localSheetId="0" hidden="1">{#N/A,#N/A,FALSE,"BN (2)"}</definedName>
    <definedName name="E" hidden="1">{#N/A,#N/A,FALSE,"BN (2)"}</definedName>
    <definedName name="f" localSheetId="0" hidden="1">{"'Sheet1'!$L$16"}</definedName>
    <definedName name="f" hidden="1">{"'Sheet1'!$L$16"}</definedName>
    <definedName name="FCode" localSheetId="0" hidden="1">#REF!</definedName>
    <definedName name="FCode" hidden="1">#REF!</definedName>
    <definedName name="fsdfdsf" localSheetId="0" hidden="1">{"'Sheet1'!$L$16"}</definedName>
    <definedName name="fsdfdsf" hidden="1">{"'Sheet1'!$L$16"}</definedName>
    <definedName name="g" localSheetId="0" hidden="1">{"'Sheet1'!$L$16"}</definedName>
    <definedName name="g" hidden="1">{"'Sheet1'!$L$16"}</definedName>
    <definedName name="h" localSheetId="0" hidden="1">{"'Sheet1'!$L$16"}</definedName>
    <definedName name="h" hidden="1">{"'Sheet1'!$L$16"}</definedName>
    <definedName name="HANG" localSheetId="0" hidden="1">{#N/A,#N/A,FALSE,"Chi tiÆt"}</definedName>
    <definedName name="HANG" hidden="1">{#N/A,#N/A,FALSE,"Chi tiÆt"}</definedName>
    <definedName name="hhh" localSheetId="0" hidden="1">{"'Sheet1'!$L$16"}</definedName>
    <definedName name="hhh" hidden="1">{"'Sheet1'!$L$16"}</definedName>
    <definedName name="HiddenRows" localSheetId="0" hidden="1">#REF!</definedName>
    <definedName name="HiddenRows" hidden="1">#REF!</definedName>
    <definedName name="HIHIHIHOI" localSheetId="0" hidden="1">{"'Sheet1'!$L$16"}</definedName>
    <definedName name="HIHIHIHOI" hidden="1">{"'Sheet1'!$L$16"}</definedName>
    <definedName name="hj" localSheetId="0" hidden="1">{"'Sheet1'!$L$16"}</definedName>
    <definedName name="hj" hidden="1">{"'Sheet1'!$L$16"}</definedName>
    <definedName name="HJKL" localSheetId="0" hidden="1">{"'Sheet1'!$L$16"}</definedName>
    <definedName name="HJKL" hidden="1">{"'Sheet1'!$L$16"}</definedName>
    <definedName name="htlm" localSheetId="0" hidden="1">{"'Sheet1'!$L$16"}</definedName>
    <definedName name="htlm"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0" hidden="1">{"'Sheet1'!$L$16"}</definedName>
    <definedName name="htrhrt" hidden="1">{"'Sheet1'!$L$16"}</definedName>
    <definedName name="hu" localSheetId="0" hidden="1">{"'Sheet1'!$L$16"}</definedName>
    <definedName name="hu" hidden="1">{"'Sheet1'!$L$16"}</definedName>
    <definedName name="huy" localSheetId="0" hidden="1">{"'Sheet1'!$L$16"}</definedName>
    <definedName name="huy" hidden="1">{"'Sheet1'!$L$16"}</definedName>
    <definedName name="KLduonggiaods" localSheetId="0" hidden="1">{"'Sheet1'!$L$16"}</definedName>
    <definedName name="KLduonggiaods" hidden="1">{"'Sheet1'!$L$16"}</definedName>
    <definedName name="komtun" localSheetId="0" hidden="1">{"'Sheet1'!$L$16"}</definedName>
    <definedName name="komtun" hidden="1">{"'Sheet1'!$L$16"}</definedName>
    <definedName name="kontum" localSheetId="0" hidden="1">{#N/A,#N/A,TRUE,"BT M200 da 10x20"}</definedName>
    <definedName name="kontum" hidden="1">{#N/A,#N/A,TRUE,"BT M200 da 10x20"}</definedName>
    <definedName name="ksbn" localSheetId="0" hidden="1">{"'Sheet1'!$L$16"}</definedName>
    <definedName name="ksbn" hidden="1">{"'Sheet1'!$L$16"}</definedName>
    <definedName name="kshn" localSheetId="0" hidden="1">{"'Sheet1'!$L$16"}</definedName>
    <definedName name="kshn" hidden="1">{"'Sheet1'!$L$16"}</definedName>
    <definedName name="ksls" localSheetId="0" hidden="1">{"'Sheet1'!$L$16"}</definedName>
    <definedName name="ksls" hidden="1">{"'Sheet1'!$L$16"}</definedName>
    <definedName name="KHANHKHUNG" localSheetId="0" hidden="1">{"'Sheet1'!$L$16"}</definedName>
    <definedName name="KHANHKHUNG" hidden="1">{"'Sheet1'!$L$16"}</definedName>
    <definedName name="khla09" localSheetId="0" hidden="1">{"'Sheet1'!$L$16"}</definedName>
    <definedName name="khla09" hidden="1">{"'Sheet1'!$L$16"}</definedName>
    <definedName name="khongtruotgia" localSheetId="0" hidden="1">{"'Sheet1'!$L$16"}</definedName>
    <definedName name="khongtruotgia" hidden="1">{"'Sheet1'!$L$16"}</definedName>
    <definedName name="khvh09" localSheetId="0" hidden="1">{"'Sheet1'!$L$16"}</definedName>
    <definedName name="khvh09" hidden="1">{"'Sheet1'!$L$16"}</definedName>
    <definedName name="KHYt09" localSheetId="0" hidden="1">{"'Sheet1'!$L$16"}</definedName>
    <definedName name="KHYt09" hidden="1">{"'Sheet1'!$L$16"}</definedName>
    <definedName name="lan" localSheetId="0" hidden="1">{#N/A,#N/A,TRUE,"BT M200 da 10x20"}</definedName>
    <definedName name="lan" hidden="1">{#N/A,#N/A,TRUE,"BT M200 da 10x20"}</definedName>
    <definedName name="langson" localSheetId="0" hidden="1">{"'Sheet1'!$L$16"}</definedName>
    <definedName name="langson" hidden="1">{"'Sheet1'!$L$16"}</definedName>
    <definedName name="mo" localSheetId="0" hidden="1">{"'Sheet1'!$L$16"}</definedName>
    <definedName name="mo" hidden="1">{"'Sheet1'!$L$16"}</definedName>
    <definedName name="NHANH2_CG4" localSheetId="0" hidden="1">{"'Sheet1'!$L$16"}</definedName>
    <definedName name="NHANH2_CG4" hidden="1">{"'Sheet1'!$L$16"}</definedName>
    <definedName name="OrderTable" localSheetId="0" hidden="1">#REF!</definedName>
    <definedName name="OrderTable" hidden="1">#REF!</definedName>
    <definedName name="PAIII_" localSheetId="0" hidden="1">{"'Sheet1'!$L$16"}</definedName>
    <definedName name="PAIII_" hidden="1">{"'Sheet1'!$L$16"}</definedName>
    <definedName name="PMS" localSheetId="0" hidden="1">{"'Sheet1'!$L$16"}</definedName>
    <definedName name="PMS" hidden="1">{"'Sheet1'!$L$16"}</definedName>
    <definedName name="ProdForm" localSheetId="0" hidden="1">#REF!</definedName>
    <definedName name="ProdForm" hidden="1">#REF!</definedName>
    <definedName name="Product" localSheetId="0" hidden="1">#REF!</definedName>
    <definedName name="Product" hidden="1">#REF!</definedName>
    <definedName name="RCArea" localSheetId="0" hidden="1">#REF!</definedName>
    <definedName name="RCArea" hidden="1">#REF!</definedName>
    <definedName name="re" localSheetId="0" hidden="1">{"'Sheet1'!$L$16"}</definedName>
    <definedName name="re" hidden="1">{"'Sheet1'!$L$16"}</definedName>
    <definedName name="RGHGSD" localSheetId="0" hidden="1">{"'Sheet1'!$L$16"}</definedName>
    <definedName name="RGHGSD" hidden="1">{"'Sheet1'!$L$16"}</definedName>
    <definedName name="rr" localSheetId="0" hidden="1">{"'Sheet1'!$L$16"}</definedName>
    <definedName name="rr" hidden="1">{"'Sheet1'!$L$16"}</definedName>
    <definedName name="sdbv" localSheetId="0" hidden="1">{"'Sheet1'!$L$16"}</definedName>
    <definedName name="sdbv" hidden="1">{"'Sheet1'!$L$16"}</definedName>
    <definedName name="Sosanh2" localSheetId="0" hidden="1">{"'Sheet1'!$L$16"}</definedName>
    <definedName name="Sosanh2" hidden="1">{"'Sheet1'!$L$16"}</definedName>
    <definedName name="SpecialPrice" localSheetId="0" hidden="1">#REF!</definedName>
    <definedName name="SpecialPrice" hidden="1">#REF!</definedName>
    <definedName name="T.3" localSheetId="0" hidden="1">{"'Sheet1'!$L$16"}</definedName>
    <definedName name="T.3" hidden="1">{"'Sheet1'!$L$16"}</definedName>
    <definedName name="tbl_ProdInfo" localSheetId="0" hidden="1">#REF!</definedName>
    <definedName name="tbl_ProdInfo" hidden="1">#REF!</definedName>
    <definedName name="ttttt" localSheetId="0" hidden="1">{"'Sheet1'!$L$16"}</definedName>
    <definedName name="ttttt" hidden="1">{"'Sheet1'!$L$16"}</definedName>
    <definedName name="ttttttttttt" localSheetId="0" hidden="1">{"'Sheet1'!$L$16"}</definedName>
    <definedName name="ttttttttttt" hidden="1">{"'Sheet1'!$L$16"}</definedName>
    <definedName name="tuyennhanh" localSheetId="0" hidden="1">{"'Sheet1'!$L$16"}</definedName>
    <definedName name="tuyennhanh" hidden="1">{"'Sheet1'!$L$16"}</definedName>
    <definedName name="tha" localSheetId="0" hidden="1">{"'Sheet1'!$L$16"}</definedName>
    <definedName name="tha" hidden="1">{"'Sheet1'!$L$16"}</definedName>
    <definedName name="trong" localSheetId="0" hidden="1">{"'Sheet1'!$L$16"}</definedName>
    <definedName name="trong" hidden="1">{"'Sheet1'!$L$16"}</definedName>
    <definedName name="uu" localSheetId="0" hidden="1">{"'Sheet1'!$L$16"}</definedName>
    <definedName name="uu" hidden="1">{"'Sheet1'!$L$16"}</definedName>
    <definedName name="VATM" localSheetId="0" hidden="1">{"'Sheet1'!$L$16"}</definedName>
    <definedName name="VATM" hidden="1">{"'Sheet1'!$L$16"}</definedName>
    <definedName name="vcoto" localSheetId="0" hidden="1">{"'Sheet1'!$L$16"}</definedName>
    <definedName name="vcoto" hidden="1">{"'Sheet1'!$L$16"}</definedName>
    <definedName name="VH" localSheetId="0" hidden="1">{"'Sheet1'!$L$16"}</definedName>
    <definedName name="VH" hidden="1">{"'Sheet1'!$L$16"}</definedName>
    <definedName name="Viet" localSheetId="0" hidden="1">{"'Sheet1'!$L$16"}</definedName>
    <definedName name="Viet" hidden="1">{"'Sheet1'!$L$16"}</definedName>
    <definedName name="vlct" localSheetId="0" hidden="1">{"'Sheet1'!$L$16"}</definedName>
    <definedName name="vlct" hidden="1">{"'Sheet1'!$L$16"}</definedName>
    <definedName name="wrn.Bang._.ke._.nhan._.hang." localSheetId="0" hidden="1">{#N/A,#N/A,FALSE,"Ke khai NH"}</definedName>
    <definedName name="wrn.Bang._.ke._.nhan._.hang." hidden="1">{#N/A,#N/A,FALSE,"Ke khai NH"}</definedName>
    <definedName name="wrn.Che._.do._.duoc._.huong." localSheetId="0" hidden="1">{#N/A,#N/A,FALSE,"BN (2)"}</definedName>
    <definedName name="wrn.Che._.do._.duoc._.huong." hidden="1">{#N/A,#N/A,FALSE,"BN (2)"}</definedName>
    <definedName name="wrn.chi._.tiÆt." localSheetId="0" hidden="1">{#N/A,#N/A,FALSE,"Chi tiÆt"}</definedName>
    <definedName name="wrn.chi._.tiÆt." hidden="1">{#N/A,#N/A,FALSE,"Chi tiÆt"}</definedName>
    <definedName name="wrn.Giáy._.bao._.no." localSheetId="0" hidden="1">{#N/A,#N/A,FALSE,"BN"}</definedName>
    <definedName name="wrn.Giáy._.bao._.no." hidden="1">{#N/A,#N/A,FALSE,"BN"}</definedName>
    <definedName name="wrn.vd." localSheetId="0" hidden="1">{#N/A,#N/A,TRUE,"BT M200 da 10x20"}</definedName>
    <definedName name="wrn.vd." hidden="1">{#N/A,#N/A,TRUE,"BT M200 da 10x20"}</definedName>
    <definedName name="xls" localSheetId="0" hidden="1">{"'Sheet1'!$L$16"}</definedName>
    <definedName name="xls" hidden="1">{"'Sheet1'!$L$16"}</definedName>
    <definedName name="xlttbninh" localSheetId="0" hidden="1">{"'Sheet1'!$L$16"}</definedName>
    <definedName name="xlttbninh" hidden="1">{"'Sheet1'!$L$16"}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 i="1" l="1"/>
  <c r="M35" i="2"/>
  <c r="M34" i="2"/>
  <c r="M33" i="2"/>
  <c r="M32" i="2"/>
  <c r="M31" i="2"/>
  <c r="M30" i="2"/>
  <c r="L30" i="2"/>
  <c r="J30" i="2"/>
  <c r="M29" i="2"/>
  <c r="M28" i="2"/>
  <c r="M27" i="2"/>
  <c r="M26" i="2"/>
  <c r="M25" i="2"/>
  <c r="M24" i="2"/>
  <c r="M23" i="2"/>
  <c r="M22" i="2"/>
  <c r="M21" i="2"/>
  <c r="M20" i="2"/>
  <c r="M19" i="2"/>
  <c r="M18" i="2"/>
  <c r="M17" i="2"/>
  <c r="M16" i="2"/>
  <c r="L16" i="2"/>
  <c r="L15" i="2" s="1"/>
  <c r="L14" i="2" s="1"/>
  <c r="J16" i="2"/>
  <c r="J15" i="2" s="1"/>
  <c r="J14" i="2" s="1"/>
  <c r="M15" i="2"/>
  <c r="M14" i="2"/>
  <c r="K14" i="2"/>
  <c r="M13" i="2"/>
  <c r="L13" i="2"/>
  <c r="J13" i="2"/>
  <c r="M12" i="2"/>
  <c r="L12" i="2"/>
  <c r="L9" i="2" s="1"/>
  <c r="M11" i="2"/>
  <c r="J11" i="2"/>
  <c r="M10" i="2"/>
  <c r="J10" i="2"/>
  <c r="M9" i="2"/>
  <c r="K9" i="2"/>
  <c r="K7" i="2" s="1"/>
  <c r="K6" i="2" s="1"/>
  <c r="M8" i="2"/>
  <c r="M7" i="2" s="1"/>
  <c r="M6" i="2" s="1"/>
  <c r="J8" i="2"/>
  <c r="O7" i="2"/>
  <c r="N7" i="2"/>
  <c r="N6" i="2" s="1"/>
  <c r="O6" i="2"/>
  <c r="J12" i="2" l="1"/>
  <c r="J9" i="2"/>
  <c r="J7" i="2" s="1"/>
  <c r="J6" i="2" s="1"/>
  <c r="L7" i="2"/>
  <c r="L6" i="2" s="1"/>
  <c r="N7" i="1"/>
  <c r="N6" i="1" s="1"/>
  <c r="O7" i="1"/>
  <c r="O6" i="1" s="1"/>
  <c r="M11" i="1"/>
  <c r="M12" i="1"/>
  <c r="M13" i="1"/>
  <c r="M14" i="1"/>
  <c r="M15" i="1"/>
  <c r="M16" i="1"/>
  <c r="M17" i="1"/>
  <c r="M18" i="1"/>
  <c r="M19" i="1"/>
  <c r="M20" i="1"/>
  <c r="M21" i="1"/>
  <c r="M22" i="1"/>
  <c r="M23" i="1"/>
  <c r="M24" i="1"/>
  <c r="M25" i="1"/>
  <c r="M26" i="1"/>
  <c r="M27" i="1"/>
  <c r="M28" i="1"/>
  <c r="M29" i="1"/>
  <c r="M30" i="1"/>
  <c r="M31" i="1"/>
  <c r="M32" i="1"/>
  <c r="M33" i="1"/>
  <c r="M34" i="1"/>
  <c r="M35" i="1"/>
  <c r="M10" i="1"/>
  <c r="M8" i="1"/>
  <c r="M6" i="1" l="1"/>
  <c r="M7" i="1"/>
  <c r="L12" i="1" l="1"/>
  <c r="L30" i="1"/>
  <c r="L16" i="1"/>
  <c r="L15" i="1" s="1"/>
  <c r="L14" i="1" s="1"/>
  <c r="J30" i="1"/>
  <c r="J16" i="1"/>
  <c r="K14" i="1"/>
  <c r="L13" i="1"/>
  <c r="J13" i="1" s="1"/>
  <c r="J11" i="1"/>
  <c r="J10" i="1"/>
  <c r="K9" i="1"/>
  <c r="K7" i="1" s="1"/>
  <c r="J8" i="1"/>
  <c r="J15" i="1" l="1"/>
  <c r="J14" i="1" s="1"/>
  <c r="L9" i="1"/>
  <c r="K6" i="1"/>
  <c r="J9" i="1"/>
  <c r="J7" i="1" s="1"/>
  <c r="J12" i="1"/>
  <c r="J6" i="1" l="1"/>
  <c r="L7" i="1"/>
  <c r="L6" i="1"/>
</calcChain>
</file>

<file path=xl/sharedStrings.xml><?xml version="1.0" encoding="utf-8"?>
<sst xmlns="http://schemas.openxmlformats.org/spreadsheetml/2006/main" count="346" uniqueCount="167">
  <si>
    <t>ĐVT: Triệu đồng</t>
  </si>
  <si>
    <t>TT</t>
  </si>
  <si>
    <t>Nguồn vốn - Danh mục công trình</t>
  </si>
  <si>
    <t>Chủ đầu tư</t>
  </si>
  <si>
    <t>Địa điểm  
xây dựng</t>
  </si>
  <si>
    <t>Diện tích đất của dự án</t>
  </si>
  <si>
    <t>QĐ giao triển khai chủ trương</t>
  </si>
  <si>
    <t>QĐ chủ trương đầu tư</t>
  </si>
  <si>
    <t>Tổng mức đầu tư</t>
  </si>
  <si>
    <t>Trong đó</t>
  </si>
  <si>
    <t xml:space="preserve">Ghi chú: </t>
  </si>
  <si>
    <t>Số VB</t>
  </si>
  <si>
    <t>Ngày tháng</t>
  </si>
  <si>
    <t>Dự toán thu theo số Trung ương giao</t>
  </si>
  <si>
    <t>Dự toán giao tăng thu so với Trung ương giao</t>
  </si>
  <si>
    <t>*</t>
  </si>
  <si>
    <t>Tổng Cộng (A+B)</t>
  </si>
  <si>
    <t>A</t>
  </si>
  <si>
    <t>Dự toán giao theo số thu Trung ương giao</t>
  </si>
  <si>
    <t>I</t>
  </si>
  <si>
    <t>Cấp huyện thực hiện</t>
  </si>
  <si>
    <t>II</t>
  </si>
  <si>
    <t>Cấp tỉnh thực hiện (dự án khai thác quỹ đất)</t>
  </si>
  <si>
    <t>1</t>
  </si>
  <si>
    <t xml:space="preserve"> Thu từ đấu giá khách sạn Ngọc Linh</t>
  </si>
  <si>
    <t>số 02 Phan Đình Phùng, phường Quyết Thắng, thành phố Kon Tum</t>
  </si>
  <si>
    <t>4124 m2</t>
  </si>
  <si>
    <t>700/QĐ-UBND của UBND tỉnh</t>
  </si>
  <si>
    <t>BTV Tỉnh ủy đã thống nhất chủ trương bán đấu giá tại VB 1090-CV/TU của Tỉnh ủy; UBND tỉnh đã có VB số 2338/UBND-KTTH ngày 01/7/2020 giao nhiệm vụ cho các ngành triển khai lập các thủ tục bán đấu giá</t>
  </si>
  <si>
    <t>2</t>
  </si>
  <si>
    <t xml:space="preserve"> Dự án đầu tư hạ tầng phát triển quỹ đất Khu đô thị phía Nam cầu Đăk Bla, thành phố Kon Tum</t>
  </si>
  <si>
    <t>Ban QL98</t>
  </si>
  <si>
    <t>Thành phố Kon Tum</t>
  </si>
  <si>
    <t>24,1 ha</t>
  </si>
  <si>
    <t>1406/QĐ</t>
  </si>
  <si>
    <t>31/12/2014</t>
  </si>
  <si>
    <t>Hiện còn 18 thửa (07 thửa đất ở, 11 thửa TMDV)</t>
  </si>
  <si>
    <t>3</t>
  </si>
  <si>
    <t xml:space="preserve"> Dự án khai thác quỹ đất phát triển kết cấu hạ tầng tại Trung tâm thể dục thể thao</t>
  </si>
  <si>
    <t>230.000m2</t>
  </si>
  <si>
    <t>538;510/QĐ-UBND</t>
  </si>
  <si>
    <t>15/6/2017; 22/05/2019</t>
  </si>
  <si>
    <t>1150-31/10/2017; TB 26-16/5/2019</t>
  </si>
  <si>
    <t>KH thu 2020 mang sang</t>
  </si>
  <si>
    <t>4</t>
  </si>
  <si>
    <t xml:space="preserve"> Thu từ dự án khai thác quỹ đất Khu kinh tế cửa khẩu Quốc tế Bờ Y</t>
  </si>
  <si>
    <t>Ban QLKKT</t>
  </si>
  <si>
    <t>Cửa khẩu</t>
  </si>
  <si>
    <t>231.424 m2</t>
  </si>
  <si>
    <t>124; 986/QĐ-UBND</t>
  </si>
  <si>
    <t>ngày 31/01/2018; 17/9/2018</t>
  </si>
  <si>
    <t>B</t>
  </si>
  <si>
    <t>Dự toán địa phương giao tăng thu so với Trung ương giao (Cấp tỉnh thực hiện)</t>
  </si>
  <si>
    <t>Cấp tỉnh thực hiện</t>
  </si>
  <si>
    <t>Thu tiền thuê đất, tiền sử dụng đất tương ứng số tiền đền bù GPMB của các DA đầu tư mà nhà đầu tư đã tự nguyện ứng trước</t>
  </si>
  <si>
    <t>Trên cơ sở số tiền ứng trước để thực hiện GPMB của nhà đầu tư được khấu trừ vào tiền sử dụng đất, tiền thuê đất phải nộp đã được Cơ quan có thẩm quyền xác định theo quy định tại TTLT số 88/2016/TTLT/BTC-BTNMT ngày 22/6/2016.</t>
  </si>
  <si>
    <t>Bồi thường, hỗ trợ công trình đường dây điện 110kV - Dự án thủy điện Đăk Lô</t>
  </si>
  <si>
    <t>Công Ty Cổ Phần Thủy Điện Sông Đà 3 - Đăk Lô</t>
  </si>
  <si>
    <t>Xã Măng Cành, thị trấn Măng Đen - huyện Kon
Plông - tỉnh Kon Tum</t>
  </si>
  <si>
    <t>514.228,6 m2</t>
  </si>
  <si>
    <t>Quyết định Phê duyệt Phương án ĐB GPMB của UBND tỉnh Kon Tum, 173/QĐ-UBND ngày 27/3/2015</t>
  </si>
  <si>
    <t>Bồi thường, hỗ trợ, giải phóng mặt bằng công trình Thủy điện Đăk Bla 1, xã Đăk Ruồng, huyện Kon Rẫy</t>
  </si>
  <si>
    <t xml:space="preserve">Công ty
TNHH Trung Việt </t>
  </si>
  <si>
    <t>Thôn 2, xã Đăk Ruồng, huyện Kon Rẫy</t>
  </si>
  <si>
    <t>139.150,7 m2</t>
  </si>
  <si>
    <t>Quyết định Phê duyệt Phương án ĐB GPMB của UBND tỉnh Kon Tum 1265/QĐ-UBND ngày 05/12/2014</t>
  </si>
  <si>
    <t>Bồi thường, hỗ trợ, giải phóng mặt bằng khi nhà nước thu hồi đất Trung Tâm văn hóa triển lãm Kon Tum</t>
  </si>
  <si>
    <t>Liên hiệp HTX Thương mại TP. Hồ Chí Minh</t>
  </si>
  <si>
    <t>Số 205 Lê Hồng Phong, Phường Quyết Thắng, Tp. Kon Tum</t>
  </si>
  <si>
    <t>5.425,9 m2</t>
  </si>
  <si>
    <t>Quyết định Phê duyệt Phương án ĐB GPMB của UBND tỉnh Kon Tum 1073/QĐ-UBND ngày 16/9/2016</t>
  </si>
  <si>
    <t>Bồi thường, hỗ trợ khi thu hồi đất và tài sản gắn liền với đất để đầu tư xây dựng công trình: Thủy điện Đắk Píu 2, huyện Ngọc Hồi</t>
  </si>
  <si>
    <t>Công ty Cổ phần đầu tư Thủy điện Đăk Piu 2</t>
  </si>
  <si>
    <t>Thôn Long Dôn, xã Đăk Ang, huyện Ngọc Hồi</t>
  </si>
  <si>
    <t>143997,6 m2</t>
  </si>
  <si>
    <t>Quyết định Phê duyệt Phương án ĐB GPMB của UBND huyện Ngọc Hồi
74/QĐ-UBND ngày 29/01/2019</t>
  </si>
  <si>
    <t>5</t>
  </si>
  <si>
    <t>Bồi thường, hỗ trợ khi nhà nước thu hồi đất và tài sản gắn liền với đất để làm đầu tư xây dựng công trình: Thủy điện Đăk Psi</t>
  </si>
  <si>
    <t>Công ty Cổ phần Thủy điện Đức Nhân</t>
  </si>
  <si>
    <t>Xã Đăk Psi, huyện Đăk Hà và xã Đăk hà, huyện Tu Mơ Rông</t>
  </si>
  <si>
    <t>1.538.032,8 m2</t>
  </si>
  <si>
    <t>Quyết định Phê duyệt Phương án ĐB GPMB của UBND huyện Đăk Hà
403/QĐ-UBND ngày 21/4/2016
923/QĐ-UBND ngày 04/8/2016</t>
  </si>
  <si>
    <t>6</t>
  </si>
  <si>
    <t>Bồi thường chi tiết đất đai, cây cối, hoa màu, vật kiến trúc bị ảnh hưởng để xây dựng công trình Thủy điện Đăk Xú</t>
  </si>
  <si>
    <t>Công ty Cổ phần thủy điện 
Trường Giang</t>
  </si>
  <si>
    <t>TK 174; 174A; 171A Xã Đăk Xú, huyện Ngọc Hồi</t>
  </si>
  <si>
    <t>254.000 m2</t>
  </si>
  <si>
    <t>Quyết định Phê duyệt Phương án ĐB GPMB của UBND huyện Ngọc Hồi
279/QĐ-UBND ngày 13/8/2015</t>
  </si>
  <si>
    <t>7</t>
  </si>
  <si>
    <t>Bồi thường, hỗ trợ khi thu hồi đất và tài sản gắn liền với đất để đầu tư xây dựng công trình: Thủy điện Đắk Trưa 1 và 2, huyện Đăk Hà</t>
  </si>
  <si>
    <t>Công ty Cổ phần đầu tư Thủy điện Đức Bảo</t>
  </si>
  <si>
    <t>Xã Đăk Psi, huyện Đăk Hà</t>
  </si>
  <si>
    <t>387.964,9 m2</t>
  </si>
  <si>
    <t>Quyết định Phê duyệt Phương án ĐB GPMB của UBND huyện Đăk Hà
2484/QĐ-UBND ngày 12/9/2018
3937/QĐ-UBND ngày 27/12/2018</t>
  </si>
  <si>
    <t>8</t>
  </si>
  <si>
    <t>Bồi thường, hỗ trợ khi thu hồi đất và tài sản gắn liền với đất để đầu tư xây dựng công trình: Thủy điện Đắk Pru 1, huyện Đăk Glei</t>
  </si>
  <si>
    <t>Công ty Cổ phần Thủy điện Đăk Glei</t>
  </si>
  <si>
    <t>Xã Đăk Pét và xã Đăk Nhoong, huyện Đăk Glei</t>
  </si>
  <si>
    <t>Quyết định Phê duyệt Phương án ĐB GPMB của UBND huyện Đăk Glei
642/QĐ-UBND ngày 08/8/2017</t>
  </si>
  <si>
    <t>9</t>
  </si>
  <si>
    <t>Bồi thường, hỗ trợ GPMB dự án đầu tư phát triển sản xuất nông nghiệp VinEco Kon Tum - Măng Đen (đợt 1)</t>
  </si>
  <si>
    <t>Tập đoàn Vingroup - Công ty cổ phần</t>
  </si>
  <si>
    <t>Thôn Măng Đen, xã Đăk Long và thôn Kon Tu Rằng, xã Măng Cành, huyện Kon Plong</t>
  </si>
  <si>
    <t>Quyết định Phê duyệt Phương án ĐB GPMB của UBND huyện KonPlong 750/QĐ-UBND ngày 18/9/2017</t>
  </si>
  <si>
    <t>10</t>
  </si>
  <si>
    <t>Bồi thường, hỗ trợ, giải phóng mặt bằng công trình Thủy điện Đăk Đrinh, xã Đăk Nên, huyện KonPlong</t>
  </si>
  <si>
    <t>Công ty CP Thủy điện Đăk Đrinh</t>
  </si>
  <si>
    <t>Xã Đăk Nên và xã Đăk Ring, huyện Kon Plong</t>
  </si>
  <si>
    <t>Quyết định Phê duyệt Phương án ĐB GPMB của UBND tỉnh Kon Tum 220/QĐ-UBND ngày 14/3/2011</t>
  </si>
  <si>
    <t>11</t>
  </si>
  <si>
    <t xml:space="preserve">Bồi thường, hỗ trợ, tái định cư công trình thủy điện Đăk Brot, huyện Đăk Glei </t>
  </si>
  <si>
    <t>Công ty Cổ phần Phúc Kim Tân</t>
  </si>
  <si>
    <t>Xã Đăk Kroong, huyện Đăk Glei</t>
  </si>
  <si>
    <t>156.000 m2</t>
  </si>
  <si>
    <t>Quyết định Phê duyệt Phương án ĐB GPMB của UBND huyện Đăk Glei 787/QĐ-UBND ngày 31/5/2010</t>
  </si>
  <si>
    <t>12</t>
  </si>
  <si>
    <t>Bồi thường, hỗ trợ GPMB dự án Nhà máy sản xuất gỗ ván lang HK</t>
  </si>
  <si>
    <t>Công ty TNHH sản xuất thương mại Vinh Dung</t>
  </si>
  <si>
    <t>Cụm Công nghiệp Đăk La, Thôn 1A, xã Đăk La, huyện Đăk Hà</t>
  </si>
  <si>
    <t>21.867,5 m2</t>
  </si>
  <si>
    <t>Quyết định Phê duyệt Phương án ĐB GPMB của UBND huyện Đăk Hà 3364/QĐ-UBND ngày 19/12/2017</t>
  </si>
  <si>
    <t>13</t>
  </si>
  <si>
    <t>Bồi thường, hỗ trợ đất công ích và vật kiến trúc, cây lâu năm thuộc dự án Khu dân cư Hoàng Thành, xã Đăk Cấm, thành phố Kon Tum</t>
  </si>
  <si>
    <t>Công ty TNHH Thương mại Vinh Quang 1</t>
  </si>
  <si>
    <t>Thôn 9, xã Đăk Cấm, Tp. Kon Tum</t>
  </si>
  <si>
    <t>51.079,6 m2</t>
  </si>
  <si>
    <t>Quyết định Phê duyệt Phương án ĐB GPMB của UBND thành phố Kon Tum
4935/QĐ-UBND ngày 23/11/2012</t>
  </si>
  <si>
    <t xml:space="preserve">Danh mục dự án đảm bảo đủ điều kiện để bán tạo nguồn thu năm 2021 </t>
  </si>
  <si>
    <t>Dự án Trụ sở Hạt kiểm lâm huyện Sa Thầy</t>
  </si>
  <si>
    <t>Thôn 1, Thị trấn Sa Thầy, huyện Sa Thầy, tỉnh Kon Tum</t>
  </si>
  <si>
    <t>8875 m2</t>
  </si>
  <si>
    <t>684/QĐ-UBND của UBND tỉnh</t>
  </si>
  <si>
    <t>Trên cơ sở đề nghị của UBND huyện, Sở Tài chính đã phối hợp liên ngành trình UBND tỉnh xem xét phê duyệt giá khởi điểm đấu giá tài sản tại VB 3591/STC-QLG-CS ngày 02/12/2019</t>
  </si>
  <si>
    <t>Lô đất Công ty cổ phần xây dựng 79, Công ty CP tư vấn giao thông, Sở Giao thông, Sở Giáo dục và Đào tạo phường Quang Trung, thành phố Kon Tum</t>
  </si>
  <si>
    <t>22 Nguyễn Thái Học- 135,131,385 Bà Triệu, TP Kon Tum</t>
  </si>
  <si>
    <t>18191 m2</t>
  </si>
  <si>
    <t>1090-CV/TU của Tỉnh ủy</t>
  </si>
  <si>
    <t>BTC Tỉnh ủy đã thống nhất chủ trương bán đấu giá tại VB 1090-CV/TU của Tỉnh ủy; UBND tỉnh đã có VB số 2338/UBND-KTTH ngày 01/7/2020 giao nhiệm vụ cho các ngành triển khai lập các thủ tục bán đấu giá</t>
  </si>
  <si>
    <t>Nhà thi đấu (Lê Hồng Phong)</t>
  </si>
  <si>
    <t>số 74- Lê Hồng Phong- TP Kon Tum</t>
  </si>
  <si>
    <t>2520 m2</t>
  </si>
  <si>
    <t>519/QĐ-UBND của UBND tỉnh</t>
  </si>
  <si>
    <t>Đã thông báo đấu giá 01 lần đối với Khu nhà tập luyện và thi đấu thể dục thể thao tỉnh Kon Tum và không có khách hàng tham gia đấu giá. Dự kiến sau khi thông báo đấu giá lần 2 không thành sẽ giảm giá khởi điểm.</t>
  </si>
  <si>
    <t>Thu từ bán đấu giá các trụ sở cơ quan khối tỉnh (Sở Tài chính và Phòng Công chứng số 01)</t>
  </si>
  <si>
    <t>92 Phan Chu Trinh, TP Kon Tum và 65 Ngô Quyền, phường Thống Nhất, thành phố Kon Tum</t>
  </si>
  <si>
    <t>2884 m2</t>
  </si>
  <si>
    <t xml:space="preserve">Dự tooán thu từ nguồn thu đấu giá quyền sử dụng đất năm 2021 </t>
  </si>
  <si>
    <t>DỰ KIẾN NGUỒN THU TỪ ĐẤU GIÁ QUYỀN SỬ DỤNG ĐẤT NĂM 2021</t>
  </si>
  <si>
    <t>Thực hiện đến 31/5/2021</t>
  </si>
  <si>
    <t>Dự kiến thu năm 2021</t>
  </si>
  <si>
    <t>Phân tích tiến độ thực hiện đến 31/5/2021</t>
  </si>
  <si>
    <t>Các dự án khai thác quỹ đất</t>
  </si>
  <si>
    <t>III</t>
  </si>
  <si>
    <t>BIỂU PHÂN TÍCH TIẾN ĐỘ THU TỪ CÁC DỰ ÁN KHAI THÁC QUỸ ĐẤT NĂM 2021 SO VỚI DỰ TOÁN TRUNG ƯƠNG GIAO</t>
  </si>
  <si>
    <t>IV</t>
  </si>
  <si>
    <t>Thu từ dự án khai thác quỹ đất phường Ngô Mây</t>
  </si>
  <si>
    <t>Tổng Cộng (I+II+III+IV)</t>
  </si>
  <si>
    <t>Hiện  nay, Cục Thuế  đang rà soát xác định tổ chức, cá nhân nộp thuế theo phân cấp để thông báo cho cơ quan tài chính đồng cấp thực hiện GTGC vào NS theo quy định</t>
  </si>
  <si>
    <t>Hiện Trung tâm Phát triển quỹ đất tỉnh đã xây dựng phương án đấu giá đất.</t>
  </si>
  <si>
    <t>Kết quả đấu giá 76,9 tỷ đồng; Đã nộp NS 72,9 tỷ đồng (trong đó nộp năm 2020 là 48,6 tỷ đồng, nộp trong năm 2021, đến 31/5/2021 là 24,3 tỷ đồng).</t>
  </si>
  <si>
    <t>UBND tỉnh đã ban hành QĐ số 152/QĐ-UBND ngày 08/03/2021 quyết định đấu giá tài sản trên đất và quyền sử dụng đất đối với Trụ sở Hạt Kiểm lâm (cũ) để thực hiện Dự án Nhà ở Thương mại, thị trấn Sa Thầy. Tuy nhiên, ngày 31/5/2021, UBND huyện Sa Thầy có VB số 1145/UBND-TH báo cáo khó khăn, vướng mắc trong quá trình thực hiện và đề xuất dừng Dự án.</t>
  </si>
  <si>
    <t>UBND tỉnh đã ban hành QĐ số 1662/QĐ-UBND ngày 	02/06/2021 Phê duyệt điều chỉnh cục bộ quy hoạch xây dựng trên địa bàn phường Quyết Thắng, thành phố Kon Tum. Hiện nay Sở Tài chính đang triển khai lập các thủ tục các tiếp theo để bán đấu giá theo quy định.</t>
  </si>
  <si>
    <t>Hiện nay Sở Tài chính và Phòng Công chứng số 01 chưa hoàn thành việc di chuyển trụ sở làm việc; do đó, chưa  bàn giao lại cơ sở nhà, đất cũ để triển khai lập các thủ tục tổ chức bán dấu giá</t>
  </si>
  <si>
    <t>Đã thông báo đấu giá 02 lần đối với Khu nhà tập luyện và thi đấu thể dục thể thao tỉnh Kon Tum nhưng không thành công. 
Sở Văn hóa TT&amp;DL đã có Văn bản 120/BC-SVHTTDL ngày 19/5/2021 báo cáo cấp có thẩm quyền xem xét, giữ lại tiếp tục sử dụng cơ sở nhà, đất này</t>
  </si>
  <si>
    <t>Thuyết minh tiến độ triển khai các thủ tục, hồ sơ liên quan triển kahi DA tính đến 31/5/2021</t>
  </si>
  <si>
    <t>Hiện nay, Ban QLKKT đã đề xuất dừng thực hiện DA, UBND tỉnh thống nhất tại văn bản số 1926/UBND-HTKT ngày 11/6/2021 (Lý do, trên khu vực này nhu cầu mua đất của các tổ chức, cá nhân, hộ gia đình rất hạn chế).</t>
  </si>
  <si>
    <t>Hiện nay, Trung tâm Phát triển quỹ đất tỉnh đã trình thẩm định Phương án đấu giá quyền sử dụng đất lô C19 tại Tờ trình số 72/TTr-TTPTQĐ ngày 07/6/2021. Sau khi được UBND tỉnh phê duyệt Phương án đấu giá, sẽ triển khai đấu giá theo quy định và giao Sở Tài chính xác định giá khởi điểm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</si>
</sst>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00_);_(* \(#,##0.00\);_(* \-??_);_(@_)"/>
    <numFmt numFmtId="166" formatCode="_(* #,##0_);_(* \(#,##0\);_(* \-??_);_(@_)"/>
    <numFmt numFmtId="167" formatCode="#,##0.0"/>
    <numFmt numFmtId="168" formatCode="_(* #,##0_);_(* \(#,##0\);_(* &quot;-&quot;??_);_(@_)"/>
    <numFmt numFmtId="169" formatCode="_-* #,##0_-;\-* #,##0_-;_-* &quot;-&quot;??_-;_-@_-"/>
  </numFmts>
  <fonts count="17" x14ac:knownFonts="1">
    <font>
      <sz val="10"/>
      <name val="Arial"/>
      <family val="2"/>
    </font>
    <font>
      <sz val="11"/>
      <color indexed="8"/>
      <name val="Calibri"/>
      <family val="2"/>
    </font>
    <font>
      <b/>
      <sz val="10"/>
      <name val="Times New Roman"/>
      <family val="1"/>
    </font>
    <font>
      <sz val="11"/>
      <name val="Times New Roman"/>
      <family val="1"/>
    </font>
    <font>
      <sz val="10"/>
      <name val="Arial"/>
      <family val="2"/>
    </font>
    <font>
      <sz val="10"/>
      <name val="Times New Roman"/>
      <family val="1"/>
    </font>
    <font>
      <i/>
      <sz val="10"/>
      <name val="Times New Roman"/>
      <family val="1"/>
    </font>
    <font>
      <sz val="10"/>
      <color rgb="FF0000CC"/>
      <name val="Times New Roman"/>
      <family val="1"/>
    </font>
    <font>
      <b/>
      <sz val="10"/>
      <color rgb="FF0000CC"/>
      <name val="Times New Roman"/>
      <family val="1"/>
    </font>
    <font>
      <b/>
      <sz val="14"/>
      <name val="Times New Roman"/>
      <family val="1"/>
    </font>
    <font>
      <sz val="14"/>
      <name val="Times New Roman"/>
      <family val="1"/>
    </font>
    <font>
      <i/>
      <sz val="14"/>
      <name val="Times New Roman"/>
      <family val="1"/>
    </font>
    <font>
      <sz val="14"/>
      <color rgb="FF0000CC"/>
      <name val="Times New Roman"/>
      <family val="1"/>
    </font>
    <font>
      <b/>
      <sz val="14"/>
      <color rgb="FF0000CC"/>
      <name val="Times New Roman"/>
      <family val="1"/>
    </font>
    <font>
      <b/>
      <sz val="12"/>
      <color rgb="FF0000CC"/>
      <name val="Times New Roman"/>
      <family val="1"/>
    </font>
    <font>
      <sz val="12"/>
      <name val="Times New Roman"/>
      <family val="1"/>
    </font>
    <font>
      <b/>
      <sz val="12"/>
      <name val="Times New Roman"/>
      <family val="1"/>
    </font>
  </fonts>
  <fills count="3">
    <fill>
      <patternFill patternType="none"/>
    </fill>
    <fill>
      <patternFill patternType="gray125"/>
    </fill>
    <fill>
      <patternFill patternType="solid">
        <fgColor rgb="FFFFFF00"/>
        <bgColor indexed="64"/>
      </patternFill>
    </fill>
  </fills>
  <borders count="10">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0" fontId="1" fillId="0" borderId="0"/>
    <xf numFmtId="165" fontId="4" fillId="0" borderId="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43" fontId="4" fillId="0" borderId="0" applyFont="0" applyFill="0" applyBorder="0" applyAlignment="0" applyProtection="0"/>
  </cellStyleXfs>
  <cellXfs count="144">
    <xf numFmtId="0" fontId="0" fillId="0" borderId="0" xfId="0"/>
    <xf numFmtId="0" fontId="2" fillId="0" borderId="0" xfId="1" applyFont="1" applyAlignment="1">
      <alignment horizontal="left" vertical="center"/>
    </xf>
    <xf numFmtId="0" fontId="3" fillId="0" borderId="0" xfId="1" applyFont="1"/>
    <xf numFmtId="0" fontId="3" fillId="0" borderId="0" xfId="1" applyFont="1" applyAlignment="1">
      <alignment horizontal="center"/>
    </xf>
    <xf numFmtId="0" fontId="5" fillId="0" borderId="0" xfId="0" applyFont="1"/>
    <xf numFmtId="0" fontId="2" fillId="0" borderId="0" xfId="1" applyFont="1" applyAlignment="1">
      <alignment vertical="center"/>
    </xf>
    <xf numFmtId="0" fontId="5" fillId="0" borderId="0" xfId="1" applyFont="1"/>
    <xf numFmtId="0" fontId="6" fillId="0" borderId="1" xfId="1" applyFont="1" applyBorder="1" applyAlignment="1">
      <alignment horizontal="center" vertical="center"/>
    </xf>
    <xf numFmtId="14" fontId="6" fillId="0" borderId="1" xfId="1" applyNumberFormat="1" applyFont="1" applyBorder="1" applyAlignment="1">
      <alignment horizontal="center" vertical="center"/>
    </xf>
    <xf numFmtId="3" fontId="6" fillId="0" borderId="1" xfId="1" applyNumberFormat="1" applyFont="1" applyBorder="1" applyAlignment="1">
      <alignment horizontal="center" vertical="center"/>
    </xf>
    <xf numFmtId="3" fontId="6" fillId="0" borderId="1" xfId="1" applyNumberFormat="1" applyFont="1" applyBorder="1" applyAlignment="1">
      <alignment horizontal="right" vertical="center"/>
    </xf>
    <xf numFmtId="3" fontId="5" fillId="0" borderId="1" xfId="1" applyNumberFormat="1" applyFont="1" applyBorder="1" applyAlignment="1">
      <alignment horizontal="center" vertical="center"/>
    </xf>
    <xf numFmtId="0" fontId="5" fillId="0" borderId="0" xfId="1" applyFont="1" applyAlignment="1">
      <alignment horizontal="center" vertical="center"/>
    </xf>
    <xf numFmtId="14" fontId="2" fillId="0" borderId="2" xfId="1" applyNumberFormat="1" applyFont="1" applyBorder="1" applyAlignment="1">
      <alignment horizontal="center" vertical="center" wrapText="1"/>
    </xf>
    <xf numFmtId="49" fontId="5" fillId="0" borderId="2" xfId="1" applyNumberFormat="1" applyFont="1" applyBorder="1" applyAlignment="1">
      <alignment horizontal="center" vertical="center" wrapText="1"/>
    </xf>
    <xf numFmtId="3" fontId="5" fillId="0" borderId="2" xfId="1" applyNumberFormat="1" applyFont="1" applyBorder="1" applyAlignment="1">
      <alignment horizontal="center" vertical="center" wrapText="1"/>
    </xf>
    <xf numFmtId="14" fontId="5" fillId="0" borderId="2" xfId="1" applyNumberFormat="1" applyFont="1" applyBorder="1" applyAlignment="1">
      <alignment horizontal="center" vertical="center" wrapText="1"/>
    </xf>
    <xf numFmtId="3" fontId="2" fillId="0" borderId="2" xfId="1" applyNumberFormat="1" applyFont="1" applyBorder="1" applyAlignment="1">
      <alignment horizontal="right" vertical="center" wrapText="1"/>
    </xf>
    <xf numFmtId="49" fontId="2" fillId="0" borderId="5" xfId="1" applyNumberFormat="1" applyFont="1" applyBorder="1" applyAlignment="1">
      <alignment horizontal="center" vertical="center" wrapText="1"/>
    </xf>
    <xf numFmtId="3" fontId="2" fillId="0" borderId="5" xfId="1" applyNumberFormat="1" applyFont="1" applyBorder="1" applyAlignment="1">
      <alignment horizontal="left" vertical="center" wrapText="1"/>
    </xf>
    <xf numFmtId="3" fontId="2" fillId="0" borderId="5" xfId="1" applyNumberFormat="1" applyFont="1" applyBorder="1" applyAlignment="1">
      <alignment horizontal="center" vertical="center" wrapText="1"/>
    </xf>
    <xf numFmtId="14" fontId="2" fillId="0" borderId="5" xfId="1" applyNumberFormat="1" applyFont="1" applyBorder="1" applyAlignment="1">
      <alignment horizontal="center" vertical="center" wrapText="1"/>
    </xf>
    <xf numFmtId="3" fontId="2" fillId="0" borderId="5" xfId="1" applyNumberFormat="1" applyFont="1" applyBorder="1" applyAlignment="1">
      <alignment horizontal="right" vertical="center" wrapText="1"/>
    </xf>
    <xf numFmtId="0" fontId="2" fillId="0" borderId="0" xfId="1" applyFont="1" applyAlignment="1">
      <alignment horizontal="left"/>
    </xf>
    <xf numFmtId="49" fontId="2" fillId="0" borderId="6" xfId="1" applyNumberFormat="1" applyFont="1" applyBorder="1" applyAlignment="1">
      <alignment horizontal="center" vertical="center" wrapText="1"/>
    </xf>
    <xf numFmtId="3" fontId="2" fillId="0" borderId="6" xfId="1" applyNumberFormat="1" applyFont="1" applyBorder="1" applyAlignment="1">
      <alignment horizontal="left" vertical="center" wrapText="1"/>
    </xf>
    <xf numFmtId="3" fontId="2" fillId="0" borderId="6" xfId="1" applyNumberFormat="1" applyFont="1" applyBorder="1" applyAlignment="1">
      <alignment horizontal="center" vertical="center" wrapText="1"/>
    </xf>
    <xf numFmtId="14" fontId="2" fillId="0" borderId="6" xfId="1" applyNumberFormat="1" applyFont="1" applyBorder="1" applyAlignment="1">
      <alignment horizontal="center" vertical="center" wrapText="1"/>
    </xf>
    <xf numFmtId="3" fontId="2" fillId="0" borderId="6" xfId="1" applyNumberFormat="1" applyFont="1" applyBorder="1" applyAlignment="1">
      <alignment horizontal="right" vertical="center" wrapText="1"/>
    </xf>
    <xf numFmtId="166" fontId="2" fillId="0" borderId="6" xfId="2" applyNumberFormat="1" applyFont="1" applyFill="1" applyBorder="1" applyAlignment="1">
      <alignment horizontal="right" vertical="center" wrapText="1"/>
    </xf>
    <xf numFmtId="0" fontId="2" fillId="0" borderId="0" xfId="0" applyFont="1"/>
    <xf numFmtId="49" fontId="5" fillId="0" borderId="6" xfId="1" applyNumberFormat="1" applyFont="1" applyBorder="1" applyAlignment="1">
      <alignment horizontal="center" vertical="center" wrapText="1"/>
    </xf>
    <xf numFmtId="3" fontId="5" fillId="0" borderId="6" xfId="1" applyNumberFormat="1" applyFont="1" applyBorder="1" applyAlignment="1">
      <alignment horizontal="left" vertical="center" wrapText="1"/>
    </xf>
    <xf numFmtId="3" fontId="5" fillId="0" borderId="6" xfId="1" applyNumberFormat="1" applyFont="1" applyBorder="1" applyAlignment="1">
      <alignment horizontal="center" vertical="center" wrapText="1"/>
    </xf>
    <xf numFmtId="14" fontId="5" fillId="0" borderId="6" xfId="1" applyNumberFormat="1" applyFont="1" applyBorder="1" applyAlignment="1">
      <alignment horizontal="center" vertical="center" wrapText="1"/>
    </xf>
    <xf numFmtId="3" fontId="5" fillId="0" borderId="6" xfId="1" applyNumberFormat="1" applyFont="1" applyBorder="1" applyAlignment="1">
      <alignment horizontal="right" vertical="center" wrapText="1"/>
    </xf>
    <xf numFmtId="166" fontId="5" fillId="0" borderId="6" xfId="2" applyNumberFormat="1" applyFont="1" applyFill="1" applyBorder="1" applyAlignment="1">
      <alignment horizontal="right" vertical="center" wrapText="1"/>
    </xf>
    <xf numFmtId="0" fontId="5" fillId="0" borderId="0" xfId="1" applyFont="1" applyAlignment="1">
      <alignment horizontal="left"/>
    </xf>
    <xf numFmtId="0" fontId="7" fillId="0" borderId="0" xfId="1" applyFont="1" applyAlignment="1">
      <alignment horizontal="left"/>
    </xf>
    <xf numFmtId="0" fontId="7" fillId="0" borderId="0" xfId="0" applyFont="1"/>
    <xf numFmtId="3" fontId="2" fillId="0" borderId="0" xfId="1" applyNumberFormat="1" applyFont="1" applyAlignment="1">
      <alignment vertical="center"/>
    </xf>
    <xf numFmtId="167" fontId="5" fillId="0" borderId="6" xfId="1" applyNumberFormat="1" applyFont="1" applyBorder="1" applyAlignment="1">
      <alignment horizontal="center" vertical="center" wrapText="1"/>
    </xf>
    <xf numFmtId="0" fontId="8" fillId="0" borderId="0" xfId="1" applyFont="1" applyAlignment="1">
      <alignment vertical="center"/>
    </xf>
    <xf numFmtId="3" fontId="5" fillId="0" borderId="6" xfId="3" applyNumberFormat="1" applyFont="1" applyFill="1" applyBorder="1" applyAlignment="1">
      <alignment horizontal="right" vertical="center" wrapText="1"/>
    </xf>
    <xf numFmtId="0" fontId="5" fillId="0" borderId="6" xfId="1" applyFont="1" applyBorder="1" applyAlignment="1">
      <alignment horizontal="center" vertical="center" wrapText="1"/>
    </xf>
    <xf numFmtId="3" fontId="5" fillId="0" borderId="0" xfId="1" applyNumberFormat="1" applyFont="1" applyAlignment="1">
      <alignment vertical="center"/>
    </xf>
    <xf numFmtId="0" fontId="5" fillId="0" borderId="0" xfId="1" applyFont="1" applyAlignment="1">
      <alignment vertical="center"/>
    </xf>
    <xf numFmtId="49" fontId="5" fillId="0" borderId="6" xfId="1" quotePrefix="1" applyNumberFormat="1" applyFont="1" applyBorder="1" applyAlignment="1">
      <alignment horizontal="center" vertical="center" wrapText="1"/>
    </xf>
    <xf numFmtId="168" fontId="5" fillId="0" borderId="6" xfId="4" applyNumberFormat="1" applyFont="1" applyFill="1" applyBorder="1" applyAlignment="1">
      <alignment horizontal="right" vertical="center" wrapText="1"/>
    </xf>
    <xf numFmtId="0" fontId="5" fillId="0" borderId="7" xfId="0" applyFont="1" applyBorder="1"/>
    <xf numFmtId="0" fontId="5" fillId="0" borderId="7" xfId="0" applyFont="1" applyBorder="1" applyAlignment="1">
      <alignment horizontal="center"/>
    </xf>
    <xf numFmtId="0" fontId="5" fillId="0" borderId="0" xfId="0" applyFont="1" applyAlignment="1">
      <alignment horizontal="center"/>
    </xf>
    <xf numFmtId="3" fontId="2" fillId="0" borderId="2" xfId="1" applyNumberFormat="1" applyFont="1" applyBorder="1" applyAlignment="1">
      <alignment horizontal="center" vertical="center" wrapText="1"/>
    </xf>
    <xf numFmtId="0" fontId="3" fillId="2" borderId="0" xfId="1" applyFont="1" applyFill="1"/>
    <xf numFmtId="3" fontId="6" fillId="2" borderId="1" xfId="1" applyNumberFormat="1" applyFont="1" applyFill="1" applyBorder="1" applyAlignment="1">
      <alignment horizontal="right" vertical="center"/>
    </xf>
    <xf numFmtId="3" fontId="2" fillId="2" borderId="2" xfId="1" applyNumberFormat="1" applyFont="1" applyFill="1" applyBorder="1" applyAlignment="1">
      <alignment horizontal="right" vertical="center" wrapText="1"/>
    </xf>
    <xf numFmtId="3" fontId="2" fillId="2" borderId="5" xfId="1" applyNumberFormat="1" applyFont="1" applyFill="1" applyBorder="1" applyAlignment="1">
      <alignment horizontal="right" vertical="center" wrapText="1"/>
    </xf>
    <xf numFmtId="3" fontId="2" fillId="2" borderId="6" xfId="1" applyNumberFormat="1" applyFont="1" applyFill="1" applyBorder="1" applyAlignment="1">
      <alignment horizontal="right" vertical="center" wrapText="1"/>
    </xf>
    <xf numFmtId="166" fontId="2" fillId="2" borderId="6" xfId="2" applyNumberFormat="1" applyFont="1" applyFill="1" applyBorder="1" applyAlignment="1">
      <alignment horizontal="right" vertical="center" wrapText="1"/>
    </xf>
    <xf numFmtId="3" fontId="5" fillId="2" borderId="6" xfId="1" applyNumberFormat="1" applyFont="1" applyFill="1" applyBorder="1" applyAlignment="1">
      <alignment horizontal="right" vertical="center" wrapText="1"/>
    </xf>
    <xf numFmtId="168" fontId="5" fillId="2" borderId="6" xfId="4" applyNumberFormat="1" applyFont="1" applyFill="1" applyBorder="1" applyAlignment="1">
      <alignment horizontal="right" vertical="center" wrapText="1"/>
    </xf>
    <xf numFmtId="0" fontId="5" fillId="2" borderId="7" xfId="0" applyFont="1" applyFill="1" applyBorder="1"/>
    <xf numFmtId="0" fontId="5" fillId="2" borderId="0" xfId="0" applyFont="1" applyFill="1"/>
    <xf numFmtId="0" fontId="9" fillId="0" borderId="0" xfId="1" applyFont="1" applyAlignment="1">
      <alignment horizontal="left" vertical="center"/>
    </xf>
    <xf numFmtId="0" fontId="10" fillId="0" borderId="0" xfId="1" applyFont="1"/>
    <xf numFmtId="0" fontId="10" fillId="0" borderId="0" xfId="1" applyFont="1" applyAlignment="1">
      <alignment horizontal="center"/>
    </xf>
    <xf numFmtId="0" fontId="10" fillId="0" borderId="0" xfId="0" applyFont="1"/>
    <xf numFmtId="0" fontId="9" fillId="0" borderId="0" xfId="1" applyFont="1" applyAlignment="1">
      <alignment vertical="center"/>
    </xf>
    <xf numFmtId="0" fontId="11" fillId="0" borderId="1" xfId="1" applyFont="1" applyBorder="1" applyAlignment="1">
      <alignment horizontal="center" vertical="center"/>
    </xf>
    <xf numFmtId="14" fontId="11" fillId="0" borderId="1" xfId="1" applyNumberFormat="1" applyFont="1" applyBorder="1" applyAlignment="1">
      <alignment horizontal="center" vertical="center"/>
    </xf>
    <xf numFmtId="3" fontId="11" fillId="0" borderId="1" xfId="1" applyNumberFormat="1" applyFont="1" applyBorder="1" applyAlignment="1">
      <alignment horizontal="center" vertical="center"/>
    </xf>
    <xf numFmtId="3" fontId="11" fillId="0" borderId="1" xfId="1" applyNumberFormat="1" applyFont="1" applyBorder="1" applyAlignment="1">
      <alignment horizontal="right" vertical="center"/>
    </xf>
    <xf numFmtId="3" fontId="10" fillId="0" borderId="1" xfId="1" applyNumberFormat="1" applyFont="1" applyBorder="1" applyAlignment="1">
      <alignment horizontal="center" vertical="center"/>
    </xf>
    <xf numFmtId="0" fontId="10" fillId="0" borderId="0" xfId="1" applyFont="1" applyAlignment="1">
      <alignment horizontal="center" vertical="center"/>
    </xf>
    <xf numFmtId="3" fontId="9" fillId="0" borderId="2" xfId="1" applyNumberFormat="1" applyFont="1" applyBorder="1" applyAlignment="1">
      <alignment vertical="center" wrapText="1"/>
    </xf>
    <xf numFmtId="14" fontId="9" fillId="0" borderId="2" xfId="1" applyNumberFormat="1" applyFont="1" applyBorder="1" applyAlignment="1">
      <alignment horizontal="center" vertical="center" wrapText="1"/>
    </xf>
    <xf numFmtId="49" fontId="10" fillId="0" borderId="5"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3" fontId="10" fillId="0" borderId="5" xfId="1" applyNumberFormat="1" applyFont="1" applyBorder="1" applyAlignment="1">
      <alignment horizontal="center" vertical="center" wrapText="1"/>
    </xf>
    <xf numFmtId="14" fontId="10" fillId="0" borderId="5" xfId="1" applyNumberFormat="1" applyFont="1" applyBorder="1" applyAlignment="1">
      <alignment horizontal="center" vertical="center" wrapText="1"/>
    </xf>
    <xf numFmtId="3" fontId="9" fillId="0" borderId="5" xfId="1" applyNumberFormat="1" applyFont="1" applyBorder="1" applyAlignment="1">
      <alignment horizontal="right" vertical="center" wrapText="1"/>
    </xf>
    <xf numFmtId="49" fontId="9" fillId="0" borderId="6" xfId="1" applyNumberFormat="1" applyFont="1" applyBorder="1" applyAlignment="1">
      <alignment horizontal="center" vertical="center" wrapText="1"/>
    </xf>
    <xf numFmtId="3" fontId="9" fillId="0" borderId="6" xfId="1" applyNumberFormat="1" applyFont="1" applyBorder="1" applyAlignment="1">
      <alignment horizontal="left" vertical="center" wrapText="1"/>
    </xf>
    <xf numFmtId="3" fontId="9" fillId="0" borderId="6" xfId="1" applyNumberFormat="1" applyFont="1" applyBorder="1" applyAlignment="1">
      <alignment horizontal="center" vertical="center" wrapText="1"/>
    </xf>
    <xf numFmtId="14" fontId="9" fillId="0" borderId="6" xfId="1" applyNumberFormat="1" applyFont="1" applyBorder="1" applyAlignment="1">
      <alignment horizontal="center" vertical="center" wrapText="1"/>
    </xf>
    <xf numFmtId="3" fontId="9" fillId="0" borderId="6" xfId="1" applyNumberFormat="1" applyFont="1" applyBorder="1" applyAlignment="1">
      <alignment horizontal="right" vertical="center" wrapText="1"/>
    </xf>
    <xf numFmtId="0" fontId="9" fillId="0" borderId="0" xfId="1" applyFont="1" applyAlignment="1">
      <alignment horizontal="left"/>
    </xf>
    <xf numFmtId="166" fontId="9" fillId="0" borderId="6" xfId="2" applyNumberFormat="1" applyFont="1" applyFill="1" applyBorder="1" applyAlignment="1">
      <alignment horizontal="right" vertical="center" wrapText="1"/>
    </xf>
    <xf numFmtId="0" fontId="9" fillId="0" borderId="0" xfId="0" applyFont="1"/>
    <xf numFmtId="49" fontId="10" fillId="0" borderId="6" xfId="1" applyNumberFormat="1" applyFont="1" applyBorder="1" applyAlignment="1">
      <alignment horizontal="center" vertical="center" wrapText="1"/>
    </xf>
    <xf numFmtId="3" fontId="10" fillId="0" borderId="6" xfId="1" applyNumberFormat="1" applyFont="1" applyBorder="1" applyAlignment="1">
      <alignment horizontal="left" vertical="center" wrapText="1"/>
    </xf>
    <xf numFmtId="3" fontId="10" fillId="0" borderId="6" xfId="1" applyNumberFormat="1" applyFont="1" applyBorder="1" applyAlignment="1">
      <alignment horizontal="center" vertical="center" wrapText="1"/>
    </xf>
    <xf numFmtId="14" fontId="10" fillId="0" borderId="6" xfId="1" applyNumberFormat="1" applyFont="1" applyBorder="1" applyAlignment="1">
      <alignment horizontal="center" vertical="center" wrapText="1"/>
    </xf>
    <xf numFmtId="3" fontId="10" fillId="0" borderId="6" xfId="1" applyNumberFormat="1" applyFont="1" applyBorder="1" applyAlignment="1">
      <alignment horizontal="right" vertical="center" wrapText="1"/>
    </xf>
    <xf numFmtId="166" fontId="10" fillId="0" borderId="6" xfId="2" applyNumberFormat="1" applyFont="1" applyFill="1" applyBorder="1" applyAlignment="1">
      <alignment horizontal="right" vertical="center" wrapText="1"/>
    </xf>
    <xf numFmtId="0" fontId="10" fillId="0" borderId="0" xfId="1" applyFont="1" applyAlignment="1">
      <alignment horizontal="left"/>
    </xf>
    <xf numFmtId="0" fontId="12" fillId="0" borderId="0" xfId="1" applyFont="1" applyAlignment="1">
      <alignment horizontal="left"/>
    </xf>
    <xf numFmtId="0" fontId="12" fillId="0" borderId="0" xfId="0" applyFont="1"/>
    <xf numFmtId="3" fontId="9" fillId="0" borderId="0" xfId="1" applyNumberFormat="1" applyFont="1" applyAlignment="1">
      <alignment vertical="center"/>
    </xf>
    <xf numFmtId="167" fontId="10" fillId="0" borderId="6" xfId="1" applyNumberFormat="1" applyFont="1" applyBorder="1" applyAlignment="1">
      <alignment horizontal="center" vertical="center" wrapText="1"/>
    </xf>
    <xf numFmtId="0" fontId="13" fillId="0" borderId="0" xfId="1" applyFont="1" applyAlignment="1">
      <alignment vertical="center"/>
    </xf>
    <xf numFmtId="3" fontId="10" fillId="0" borderId="6" xfId="3" applyNumberFormat="1" applyFont="1" applyFill="1" applyBorder="1" applyAlignment="1">
      <alignment horizontal="right" vertical="center" wrapText="1"/>
    </xf>
    <xf numFmtId="0" fontId="10" fillId="0" borderId="6" xfId="1" applyFont="1" applyBorder="1" applyAlignment="1">
      <alignment horizontal="center" vertical="center" wrapText="1"/>
    </xf>
    <xf numFmtId="3" fontId="10" fillId="0" borderId="0" xfId="1" applyNumberFormat="1" applyFont="1" applyAlignment="1">
      <alignment vertical="center"/>
    </xf>
    <xf numFmtId="0" fontId="10" fillId="0" borderId="0" xfId="1" applyFont="1" applyAlignment="1">
      <alignment vertical="center"/>
    </xf>
    <xf numFmtId="49" fontId="10" fillId="0" borderId="6" xfId="1" quotePrefix="1" applyNumberFormat="1" applyFont="1" applyBorder="1" applyAlignment="1">
      <alignment horizontal="center" vertical="center" wrapText="1"/>
    </xf>
    <xf numFmtId="168" fontId="10" fillId="0" borderId="6" xfId="4" applyNumberFormat="1" applyFont="1" applyFill="1" applyBorder="1" applyAlignment="1">
      <alignment horizontal="right" vertical="center" wrapText="1"/>
    </xf>
    <xf numFmtId="0" fontId="10" fillId="0" borderId="0" xfId="0" applyFont="1" applyAlignment="1">
      <alignment horizontal="center"/>
    </xf>
    <xf numFmtId="43" fontId="10" fillId="0" borderId="6" xfId="5" applyFont="1" applyBorder="1" applyAlignment="1">
      <alignment horizontal="right" vertical="center" wrapText="1"/>
    </xf>
    <xf numFmtId="0" fontId="14" fillId="0" borderId="0" xfId="0" applyFont="1"/>
    <xf numFmtId="0" fontId="10" fillId="0" borderId="0" xfId="1" applyFont="1" applyFill="1" applyAlignment="1">
      <alignment horizontal="center"/>
    </xf>
    <xf numFmtId="3" fontId="11" fillId="0" borderId="1" xfId="1" applyNumberFormat="1" applyFont="1" applyFill="1" applyBorder="1" applyAlignment="1">
      <alignment horizontal="center" vertical="center"/>
    </xf>
    <xf numFmtId="3" fontId="9" fillId="0" borderId="5" xfId="1" applyNumberFormat="1" applyFont="1" applyFill="1" applyBorder="1" applyAlignment="1">
      <alignment horizontal="center" vertical="center" wrapText="1"/>
    </xf>
    <xf numFmtId="3" fontId="9" fillId="0" borderId="6" xfId="1" applyNumberFormat="1" applyFont="1" applyFill="1" applyBorder="1" applyAlignment="1">
      <alignment horizontal="center" vertical="center" wrapText="1"/>
    </xf>
    <xf numFmtId="166" fontId="9" fillId="0" borderId="6" xfId="2" applyNumberFormat="1" applyFont="1" applyFill="1" applyBorder="1" applyAlignment="1">
      <alignment horizontal="center" vertical="center" wrapText="1"/>
    </xf>
    <xf numFmtId="3" fontId="10" fillId="0" borderId="6" xfId="1" applyNumberFormat="1" applyFont="1" applyFill="1" applyBorder="1" applyAlignment="1">
      <alignment horizontal="center" vertical="center" wrapText="1"/>
    </xf>
    <xf numFmtId="0" fontId="10" fillId="0" borderId="0" xfId="0" applyFont="1" applyFill="1" applyAlignment="1">
      <alignment horizontal="center"/>
    </xf>
    <xf numFmtId="3" fontId="9" fillId="0" borderId="2" xfId="1" applyNumberFormat="1" applyFont="1" applyBorder="1" applyAlignment="1">
      <alignment horizontal="center" vertical="center" wrapText="1"/>
    </xf>
    <xf numFmtId="3" fontId="9" fillId="0" borderId="3" xfId="1" applyNumberFormat="1" applyFont="1" applyBorder="1" applyAlignment="1">
      <alignment horizontal="center" vertical="center" wrapText="1"/>
    </xf>
    <xf numFmtId="3" fontId="9" fillId="0" borderId="4" xfId="1" applyNumberFormat="1" applyFont="1" applyBorder="1" applyAlignment="1">
      <alignment horizontal="center" vertical="center" wrapText="1"/>
    </xf>
    <xf numFmtId="3" fontId="9" fillId="0" borderId="8" xfId="1" applyNumberFormat="1" applyFont="1" applyBorder="1" applyAlignment="1">
      <alignment horizontal="center" vertical="center" wrapText="1"/>
    </xf>
    <xf numFmtId="3" fontId="9" fillId="0" borderId="9" xfId="1" applyNumberFormat="1" applyFont="1" applyBorder="1" applyAlignment="1">
      <alignment horizontal="center" vertical="center" wrapText="1"/>
    </xf>
    <xf numFmtId="3" fontId="9" fillId="0" borderId="2" xfId="1" applyNumberFormat="1" applyFont="1" applyBorder="1" applyAlignment="1">
      <alignment horizontal="center" vertical="center" wrapText="1"/>
    </xf>
    <xf numFmtId="0" fontId="9" fillId="0" borderId="0" xfId="1" applyFont="1" applyAlignment="1">
      <alignment horizontal="center" vertical="center"/>
    </xf>
    <xf numFmtId="49" fontId="9" fillId="0" borderId="2" xfId="1" applyNumberFormat="1" applyFont="1" applyBorder="1" applyAlignment="1">
      <alignment horizontal="center" vertical="center" wrapText="1"/>
    </xf>
    <xf numFmtId="3" fontId="9" fillId="0" borderId="3" xfId="1" applyNumberFormat="1" applyFont="1" applyFill="1" applyBorder="1" applyAlignment="1">
      <alignment horizontal="center" vertical="center" wrapText="1"/>
    </xf>
    <xf numFmtId="3" fontId="9" fillId="0" borderId="4" xfId="1" applyNumberFormat="1" applyFont="1" applyFill="1" applyBorder="1" applyAlignment="1">
      <alignment horizontal="center" vertical="center" wrapText="1"/>
    </xf>
    <xf numFmtId="3" fontId="2" fillId="0" borderId="2" xfId="1" applyNumberFormat="1" applyFont="1" applyBorder="1" applyAlignment="1">
      <alignment horizontal="center" vertical="center" wrapText="1"/>
    </xf>
    <xf numFmtId="0" fontId="2" fillId="0" borderId="0" xfId="1" applyFont="1" applyAlignment="1">
      <alignment horizontal="center" vertical="center"/>
    </xf>
    <xf numFmtId="49"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2" fillId="0" borderId="8" xfId="1" applyNumberFormat="1" applyFont="1" applyBorder="1" applyAlignment="1">
      <alignment horizontal="center" vertical="center" wrapText="1"/>
    </xf>
    <xf numFmtId="3" fontId="2" fillId="0" borderId="9" xfId="1" applyNumberFormat="1" applyFont="1" applyBorder="1" applyAlignment="1">
      <alignment horizontal="center" vertical="center" wrapText="1"/>
    </xf>
    <xf numFmtId="3" fontId="2" fillId="2" borderId="3" xfId="1" applyNumberFormat="1" applyFont="1" applyFill="1" applyBorder="1" applyAlignment="1">
      <alignment horizontal="center" vertical="center" wrapText="1"/>
    </xf>
    <xf numFmtId="3" fontId="2" fillId="2" borderId="4" xfId="1" applyNumberFormat="1" applyFont="1" applyFill="1" applyBorder="1" applyAlignment="1">
      <alignment horizontal="center" vertical="center" wrapText="1"/>
    </xf>
    <xf numFmtId="3" fontId="15" fillId="0" borderId="6" xfId="1" applyNumberFormat="1" applyFont="1" applyBorder="1" applyAlignment="1">
      <alignment horizontal="center" vertical="center" wrapText="1"/>
    </xf>
    <xf numFmtId="43" fontId="9" fillId="0" borderId="6" xfId="5" applyFont="1" applyBorder="1" applyAlignment="1">
      <alignment horizontal="right" vertical="center" wrapText="1"/>
    </xf>
    <xf numFmtId="0" fontId="16" fillId="0" borderId="7" xfId="0" applyFont="1" applyBorder="1" applyAlignment="1">
      <alignment vertical="center"/>
    </xf>
    <xf numFmtId="0" fontId="16" fillId="0" borderId="7" xfId="0" applyFont="1" applyBorder="1" applyAlignment="1">
      <alignment horizontal="center" vertical="center"/>
    </xf>
    <xf numFmtId="43" fontId="16" fillId="0" borderId="7" xfId="5" applyFont="1" applyBorder="1" applyAlignment="1">
      <alignment vertical="center"/>
    </xf>
    <xf numFmtId="169" fontId="16" fillId="0" borderId="7" xfId="5" applyNumberFormat="1" applyFont="1" applyBorder="1" applyAlignment="1">
      <alignment vertical="center"/>
    </xf>
    <xf numFmtId="0" fontId="16" fillId="0" borderId="7" xfId="0" applyFont="1" applyBorder="1"/>
    <xf numFmtId="3" fontId="15" fillId="0" borderId="7" xfId="1" applyNumberFormat="1" applyFont="1" applyBorder="1" applyAlignment="1">
      <alignment horizontal="center" vertical="center" wrapText="1"/>
    </xf>
  </cellXfs>
  <cellStyles count="6">
    <cellStyle name="Comma" xfId="5" builtinId="3"/>
    <cellStyle name="Comma 10 2" xfId="2" xr:uid="{00000000-0005-0000-0000-000001000000}"/>
    <cellStyle name="Comma 10 3" xfId="3" xr:uid="{00000000-0005-0000-0000-000002000000}"/>
    <cellStyle name="Comma 36" xfId="4" xr:uid="{00000000-0005-0000-0000-000003000000}"/>
    <cellStyle name="Normal" xfId="0" builtinId="0"/>
    <cellStyle name="Normal 4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S36"/>
  <sheetViews>
    <sheetView showZeros="0" tabSelected="1" zoomScaleNormal="100" workbookViewId="0">
      <pane xSplit="11" ySplit="5" topLeftCell="L42" activePane="bottomRight" state="frozen"/>
      <selection pane="topRight" activeCell="L1" sqref="L1"/>
      <selection pane="bottomLeft" activeCell="A6" sqref="A6"/>
      <selection pane="bottomRight" activeCell="P12" sqref="A2:Q36"/>
    </sheetView>
  </sheetViews>
  <sheetFormatPr defaultColWidth="9.1796875" defaultRowHeight="18" outlineLevelRow="1" outlineLevelCol="1" x14ac:dyDescent="0.4"/>
  <cols>
    <col min="1" max="1" width="6.453125" style="66" customWidth="1"/>
    <col min="2" max="2" width="58.54296875" style="66" customWidth="1"/>
    <col min="3" max="3" width="11.26953125" style="107" hidden="1" customWidth="1" outlineLevel="1"/>
    <col min="4" max="4" width="18.453125" style="107" hidden="1" customWidth="1" outlineLevel="1"/>
    <col min="5" max="5" width="12.1796875" style="107" hidden="1" customWidth="1" outlineLevel="1"/>
    <col min="6" max="6" width="9.1796875" style="107" hidden="1" customWidth="1" outlineLevel="1"/>
    <col min="7" max="7" width="10.1796875" style="107" hidden="1" customWidth="1" outlineLevel="1"/>
    <col min="8" max="8" width="9.1796875" style="66" hidden="1" customWidth="1" outlineLevel="1"/>
    <col min="9" max="9" width="9.26953125" style="66" hidden="1" customWidth="1" outlineLevel="1"/>
    <col min="10" max="10" width="10.81640625" style="66" hidden="1" customWidth="1" outlineLevel="1"/>
    <col min="11" max="11" width="11.1796875" style="66" hidden="1" customWidth="1" outlineLevel="1"/>
    <col min="12" max="12" width="17.453125" style="66" customWidth="1" collapsed="1"/>
    <col min="13" max="13" width="16.54296875" style="66" customWidth="1"/>
    <col min="14" max="15" width="11.26953125" style="66" hidden="1" customWidth="1" outlineLevel="1"/>
    <col min="16" max="16" width="40.453125" style="116" customWidth="1" collapsed="1"/>
    <col min="17" max="17" width="50.453125" style="107" customWidth="1"/>
    <col min="18" max="16384" width="9.1796875" style="66"/>
  </cols>
  <sheetData>
    <row r="1" spans="1:19" x14ac:dyDescent="0.4">
      <c r="A1" s="63"/>
      <c r="B1" s="64"/>
      <c r="C1" s="65"/>
      <c r="D1" s="65"/>
      <c r="E1" s="65"/>
      <c r="F1" s="65"/>
      <c r="G1" s="65"/>
      <c r="H1" s="64"/>
      <c r="I1" s="64"/>
      <c r="J1" s="64"/>
      <c r="K1" s="64"/>
      <c r="L1" s="64"/>
      <c r="M1" s="64"/>
      <c r="N1" s="64"/>
      <c r="O1" s="64"/>
      <c r="P1" s="110"/>
      <c r="Q1" s="65"/>
      <c r="R1" s="64"/>
      <c r="S1" s="64"/>
    </row>
    <row r="2" spans="1:19" ht="30.75" customHeight="1" x14ac:dyDescent="0.4">
      <c r="A2" s="123" t="s">
        <v>153</v>
      </c>
      <c r="B2" s="123"/>
      <c r="C2" s="123"/>
      <c r="D2" s="123"/>
      <c r="E2" s="123"/>
      <c r="F2" s="123"/>
      <c r="G2" s="123"/>
      <c r="H2" s="123"/>
      <c r="I2" s="123"/>
      <c r="J2" s="123"/>
      <c r="K2" s="123"/>
      <c r="L2" s="123"/>
      <c r="M2" s="123"/>
      <c r="N2" s="123"/>
      <c r="O2" s="123"/>
      <c r="P2" s="123"/>
      <c r="Q2" s="123"/>
      <c r="R2" s="67"/>
      <c r="S2" s="64"/>
    </row>
    <row r="3" spans="1:19" x14ac:dyDescent="0.4">
      <c r="A3" s="68"/>
      <c r="B3" s="68"/>
      <c r="C3" s="68"/>
      <c r="D3" s="68"/>
      <c r="E3" s="68"/>
      <c r="F3" s="68"/>
      <c r="G3" s="69"/>
      <c r="H3" s="69"/>
      <c r="I3" s="70"/>
      <c r="J3" s="71"/>
      <c r="K3" s="70"/>
      <c r="L3" s="71"/>
      <c r="M3" s="71"/>
      <c r="N3" s="71"/>
      <c r="O3" s="71"/>
      <c r="P3" s="111"/>
      <c r="Q3" s="72" t="s">
        <v>0</v>
      </c>
      <c r="R3" s="67"/>
      <c r="S3" s="73"/>
    </row>
    <row r="4" spans="1:19" ht="30.75" customHeight="1" x14ac:dyDescent="0.4">
      <c r="A4" s="124" t="s">
        <v>1</v>
      </c>
      <c r="B4" s="122" t="s">
        <v>2</v>
      </c>
      <c r="C4" s="122" t="s">
        <v>3</v>
      </c>
      <c r="D4" s="122" t="s">
        <v>4</v>
      </c>
      <c r="E4" s="122" t="s">
        <v>5</v>
      </c>
      <c r="F4" s="122" t="s">
        <v>6</v>
      </c>
      <c r="G4" s="122"/>
      <c r="H4" s="122" t="s">
        <v>7</v>
      </c>
      <c r="I4" s="122" t="s">
        <v>8</v>
      </c>
      <c r="J4" s="118" t="s">
        <v>146</v>
      </c>
      <c r="K4" s="74" t="s">
        <v>9</v>
      </c>
      <c r="L4" s="118" t="s">
        <v>14</v>
      </c>
      <c r="M4" s="118" t="s">
        <v>148</v>
      </c>
      <c r="N4" s="120" t="s">
        <v>9</v>
      </c>
      <c r="O4" s="121"/>
      <c r="P4" s="125" t="s">
        <v>164</v>
      </c>
      <c r="Q4" s="122" t="s">
        <v>10</v>
      </c>
      <c r="R4" s="64"/>
      <c r="S4" s="73"/>
    </row>
    <row r="5" spans="1:19" ht="81" customHeight="1" x14ac:dyDescent="0.4">
      <c r="A5" s="124"/>
      <c r="B5" s="122"/>
      <c r="C5" s="122"/>
      <c r="D5" s="122"/>
      <c r="E5" s="122"/>
      <c r="F5" s="117" t="s">
        <v>11</v>
      </c>
      <c r="G5" s="75" t="s">
        <v>12</v>
      </c>
      <c r="H5" s="122"/>
      <c r="I5" s="122"/>
      <c r="J5" s="119"/>
      <c r="K5" s="117" t="s">
        <v>13</v>
      </c>
      <c r="L5" s="119"/>
      <c r="M5" s="119"/>
      <c r="N5" s="117" t="s">
        <v>13</v>
      </c>
      <c r="O5" s="117" t="s">
        <v>14</v>
      </c>
      <c r="P5" s="126"/>
      <c r="Q5" s="122"/>
      <c r="R5" s="64"/>
      <c r="S5" s="64"/>
    </row>
    <row r="6" spans="1:19" ht="21.75" customHeight="1" x14ac:dyDescent="0.4">
      <c r="A6" s="76" t="s">
        <v>15</v>
      </c>
      <c r="B6" s="77" t="s">
        <v>156</v>
      </c>
      <c r="C6" s="78"/>
      <c r="D6" s="78"/>
      <c r="E6" s="78"/>
      <c r="F6" s="78"/>
      <c r="G6" s="79"/>
      <c r="H6" s="78"/>
      <c r="I6" s="77"/>
      <c r="J6" s="80">
        <f>J7+J14</f>
        <v>1106400</v>
      </c>
      <c r="K6" s="80">
        <f>K7+K14</f>
        <v>300000</v>
      </c>
      <c r="L6" s="80">
        <f>L9+L16+L30</f>
        <v>806400</v>
      </c>
      <c r="M6" s="80">
        <f>M9+M16+M30</f>
        <v>24304</v>
      </c>
      <c r="N6" s="80">
        <f t="shared" ref="N6:O6" si="0">N7+N14</f>
        <v>60791</v>
      </c>
      <c r="O6" s="80">
        <f t="shared" si="0"/>
        <v>24304</v>
      </c>
      <c r="P6" s="112"/>
      <c r="Q6" s="78"/>
      <c r="R6" s="64"/>
      <c r="S6" s="64"/>
    </row>
    <row r="7" spans="1:19" ht="32.25" hidden="1" customHeight="1" outlineLevel="1" x14ac:dyDescent="0.4">
      <c r="A7" s="81" t="s">
        <v>17</v>
      </c>
      <c r="B7" s="82" t="s">
        <v>18</v>
      </c>
      <c r="C7" s="83"/>
      <c r="D7" s="83"/>
      <c r="E7" s="83"/>
      <c r="F7" s="83"/>
      <c r="G7" s="84"/>
      <c r="H7" s="82"/>
      <c r="I7" s="82"/>
      <c r="J7" s="85">
        <f>J8+J9</f>
        <v>758652</v>
      </c>
      <c r="K7" s="85">
        <f>K8+K9</f>
        <v>300000</v>
      </c>
      <c r="L7" s="85">
        <f>L8+L9</f>
        <v>458652</v>
      </c>
      <c r="M7" s="85">
        <f>M8+M9</f>
        <v>85095</v>
      </c>
      <c r="N7" s="85">
        <f t="shared" ref="N7:O7" si="1">N8+N9</f>
        <v>60791</v>
      </c>
      <c r="O7" s="85">
        <f t="shared" si="1"/>
        <v>24304</v>
      </c>
      <c r="P7" s="113"/>
      <c r="Q7" s="83"/>
      <c r="R7" s="86"/>
      <c r="S7" s="86"/>
    </row>
    <row r="8" spans="1:19" s="88" customFormat="1" ht="19.5" hidden="1" customHeight="1" outlineLevel="1" x14ac:dyDescent="0.35">
      <c r="A8" s="81" t="s">
        <v>19</v>
      </c>
      <c r="B8" s="82" t="s">
        <v>20</v>
      </c>
      <c r="C8" s="83"/>
      <c r="D8" s="83"/>
      <c r="E8" s="83"/>
      <c r="F8" s="83"/>
      <c r="G8" s="84"/>
      <c r="H8" s="82"/>
      <c r="I8" s="82"/>
      <c r="J8" s="85">
        <f t="shared" ref="J8:J12" si="2">K8+L8</f>
        <v>194200</v>
      </c>
      <c r="K8" s="87">
        <v>194200</v>
      </c>
      <c r="L8" s="85"/>
      <c r="M8" s="85">
        <f t="shared" ref="M8:M35" si="3">N8+O8</f>
        <v>60791</v>
      </c>
      <c r="N8" s="85">
        <v>60791</v>
      </c>
      <c r="O8" s="85"/>
      <c r="P8" s="113"/>
      <c r="Q8" s="83"/>
      <c r="R8" s="86"/>
      <c r="S8" s="86"/>
    </row>
    <row r="9" spans="1:19" s="88" customFormat="1" ht="26.25" customHeight="1" collapsed="1" x14ac:dyDescent="0.35">
      <c r="A9" s="81" t="s">
        <v>19</v>
      </c>
      <c r="B9" s="82" t="s">
        <v>151</v>
      </c>
      <c r="C9" s="83"/>
      <c r="D9" s="83"/>
      <c r="E9" s="83"/>
      <c r="F9" s="83"/>
      <c r="G9" s="84"/>
      <c r="H9" s="82"/>
      <c r="I9" s="82"/>
      <c r="J9" s="85">
        <f t="shared" si="2"/>
        <v>564452</v>
      </c>
      <c r="K9" s="87">
        <f>K10+K11+K12+K13</f>
        <v>105800</v>
      </c>
      <c r="L9" s="87">
        <f>L10+L11+L12+L13</f>
        <v>458652</v>
      </c>
      <c r="M9" s="85">
        <f>N9+O9</f>
        <v>24304</v>
      </c>
      <c r="N9" s="87"/>
      <c r="O9" s="87">
        <v>24304</v>
      </c>
      <c r="P9" s="114"/>
      <c r="Q9" s="83"/>
      <c r="R9" s="86"/>
      <c r="S9" s="86"/>
    </row>
    <row r="10" spans="1:19" ht="111" hidden="1" customHeight="1" x14ac:dyDescent="0.4">
      <c r="A10" s="89" t="s">
        <v>23</v>
      </c>
      <c r="B10" s="90" t="s">
        <v>24</v>
      </c>
      <c r="C10" s="91"/>
      <c r="D10" s="91" t="s">
        <v>25</v>
      </c>
      <c r="E10" s="91" t="s">
        <v>26</v>
      </c>
      <c r="F10" s="91" t="s">
        <v>27</v>
      </c>
      <c r="G10" s="92">
        <v>43725</v>
      </c>
      <c r="H10" s="90"/>
      <c r="I10" s="90"/>
      <c r="J10" s="93">
        <f t="shared" si="2"/>
        <v>26000</v>
      </c>
      <c r="K10" s="94">
        <v>26000</v>
      </c>
      <c r="L10" s="93"/>
      <c r="M10" s="93">
        <f t="shared" si="3"/>
        <v>0</v>
      </c>
      <c r="N10" s="93"/>
      <c r="O10" s="93"/>
      <c r="P10" s="115"/>
      <c r="Q10" s="91" t="s">
        <v>28</v>
      </c>
      <c r="R10" s="95"/>
      <c r="S10" s="95"/>
    </row>
    <row r="11" spans="1:19" s="97" customFormat="1" ht="135.75" customHeight="1" x14ac:dyDescent="0.4">
      <c r="A11" s="89" t="s">
        <v>23</v>
      </c>
      <c r="B11" s="90" t="s">
        <v>30</v>
      </c>
      <c r="C11" s="91" t="s">
        <v>31</v>
      </c>
      <c r="D11" s="91" t="s">
        <v>32</v>
      </c>
      <c r="E11" s="91" t="s">
        <v>33</v>
      </c>
      <c r="F11" s="91" t="s">
        <v>34</v>
      </c>
      <c r="G11" s="92" t="s">
        <v>35</v>
      </c>
      <c r="H11" s="90"/>
      <c r="I11" s="93">
        <v>803516.5</v>
      </c>
      <c r="J11" s="93">
        <f t="shared" si="2"/>
        <v>147300</v>
      </c>
      <c r="K11" s="94">
        <v>24800</v>
      </c>
      <c r="L11" s="93">
        <v>122500</v>
      </c>
      <c r="M11" s="93">
        <f t="shared" si="3"/>
        <v>0</v>
      </c>
      <c r="N11" s="93"/>
      <c r="O11" s="93"/>
      <c r="P11" s="136" t="s">
        <v>166</v>
      </c>
      <c r="Q11" s="91" t="s">
        <v>36</v>
      </c>
      <c r="R11" s="96"/>
      <c r="S11" s="96"/>
    </row>
    <row r="12" spans="1:19" s="97" customFormat="1" ht="108" x14ac:dyDescent="0.4">
      <c r="A12" s="89" t="s">
        <v>29</v>
      </c>
      <c r="B12" s="90" t="s">
        <v>38</v>
      </c>
      <c r="C12" s="91" t="s">
        <v>31</v>
      </c>
      <c r="D12" s="91" t="s">
        <v>32</v>
      </c>
      <c r="E12" s="91" t="s">
        <v>39</v>
      </c>
      <c r="F12" s="91" t="s">
        <v>40</v>
      </c>
      <c r="G12" s="92" t="s">
        <v>41</v>
      </c>
      <c r="H12" s="91" t="s">
        <v>42</v>
      </c>
      <c r="I12" s="93">
        <v>197223</v>
      </c>
      <c r="J12" s="93">
        <f t="shared" si="2"/>
        <v>381152</v>
      </c>
      <c r="K12" s="94">
        <v>50000</v>
      </c>
      <c r="L12" s="93">
        <f>384462-92310+39000</f>
        <v>331152</v>
      </c>
      <c r="M12" s="108">
        <f t="shared" si="3"/>
        <v>0</v>
      </c>
      <c r="N12" s="93"/>
      <c r="O12" s="93"/>
      <c r="P12" s="136" t="s">
        <v>158</v>
      </c>
      <c r="Q12" s="91" t="s">
        <v>43</v>
      </c>
      <c r="R12" s="96"/>
      <c r="S12" s="96"/>
    </row>
    <row r="13" spans="1:19" s="97" customFormat="1" ht="106.5" customHeight="1" x14ac:dyDescent="0.4">
      <c r="A13" s="89" t="s">
        <v>37</v>
      </c>
      <c r="B13" s="90" t="s">
        <v>45</v>
      </c>
      <c r="C13" s="91" t="s">
        <v>46</v>
      </c>
      <c r="D13" s="91" t="s">
        <v>47</v>
      </c>
      <c r="E13" s="91" t="s">
        <v>48</v>
      </c>
      <c r="F13" s="91" t="s">
        <v>49</v>
      </c>
      <c r="G13" s="92" t="s">
        <v>50</v>
      </c>
      <c r="H13" s="90"/>
      <c r="I13" s="93">
        <v>36182</v>
      </c>
      <c r="J13" s="93">
        <f>K13+L13</f>
        <v>10000</v>
      </c>
      <c r="K13" s="94">
        <v>5000</v>
      </c>
      <c r="L13" s="93">
        <f>5000</f>
        <v>5000</v>
      </c>
      <c r="M13" s="93">
        <f t="shared" si="3"/>
        <v>0</v>
      </c>
      <c r="N13" s="93"/>
      <c r="O13" s="93"/>
      <c r="P13" s="136" t="s">
        <v>165</v>
      </c>
      <c r="Q13" s="91"/>
      <c r="R13" s="96"/>
      <c r="S13" s="96"/>
    </row>
    <row r="14" spans="1:19" ht="43.15" hidden="1" customHeight="1" outlineLevel="1" x14ac:dyDescent="0.4">
      <c r="A14" s="81" t="s">
        <v>51</v>
      </c>
      <c r="B14" s="82" t="s">
        <v>52</v>
      </c>
      <c r="C14" s="83"/>
      <c r="D14" s="83"/>
      <c r="E14" s="83"/>
      <c r="F14" s="83"/>
      <c r="G14" s="83"/>
      <c r="H14" s="83"/>
      <c r="I14" s="85"/>
      <c r="J14" s="85">
        <f>J15</f>
        <v>347748</v>
      </c>
      <c r="K14" s="85">
        <f>K15</f>
        <v>0</v>
      </c>
      <c r="L14" s="85">
        <f>L15</f>
        <v>347748</v>
      </c>
      <c r="M14" s="85">
        <f t="shared" si="3"/>
        <v>0</v>
      </c>
      <c r="N14" s="85"/>
      <c r="O14" s="85"/>
      <c r="P14" s="113"/>
      <c r="Q14" s="83"/>
      <c r="R14" s="98"/>
      <c r="S14" s="67"/>
    </row>
    <row r="15" spans="1:19" ht="16.5" hidden="1" customHeight="1" outlineLevel="1" x14ac:dyDescent="0.4">
      <c r="A15" s="81"/>
      <c r="B15" s="83" t="s">
        <v>53</v>
      </c>
      <c r="C15" s="83"/>
      <c r="D15" s="83"/>
      <c r="E15" s="83"/>
      <c r="F15" s="83"/>
      <c r="G15" s="83"/>
      <c r="H15" s="83"/>
      <c r="I15" s="85"/>
      <c r="J15" s="85">
        <f>J16+J30+J35</f>
        <v>347748</v>
      </c>
      <c r="K15" s="85"/>
      <c r="L15" s="85">
        <f>L16+L30+L35</f>
        <v>347748</v>
      </c>
      <c r="M15" s="85">
        <f t="shared" si="3"/>
        <v>0</v>
      </c>
      <c r="N15" s="85"/>
      <c r="O15" s="85"/>
      <c r="P15" s="113"/>
      <c r="Q15" s="83"/>
      <c r="R15" s="67"/>
      <c r="S15" s="67"/>
    </row>
    <row r="16" spans="1:19" s="97" customFormat="1" ht="108" collapsed="1" x14ac:dyDescent="0.4">
      <c r="A16" s="81" t="s">
        <v>21</v>
      </c>
      <c r="B16" s="82" t="s">
        <v>54</v>
      </c>
      <c r="C16" s="83"/>
      <c r="D16" s="83"/>
      <c r="E16" s="83"/>
      <c r="F16" s="83"/>
      <c r="G16" s="83"/>
      <c r="H16" s="83"/>
      <c r="I16" s="85"/>
      <c r="J16" s="85">
        <f>SUM(J17:J29)</f>
        <v>202348</v>
      </c>
      <c r="K16" s="85"/>
      <c r="L16" s="85">
        <f>SUM(L17:L29)</f>
        <v>202348</v>
      </c>
      <c r="M16" s="137">
        <f t="shared" si="3"/>
        <v>0</v>
      </c>
      <c r="N16" s="85"/>
      <c r="O16" s="85"/>
      <c r="P16" s="136" t="s">
        <v>157</v>
      </c>
      <c r="Q16" s="91" t="s">
        <v>55</v>
      </c>
      <c r="R16" s="100"/>
      <c r="S16" s="100"/>
    </row>
    <row r="17" spans="1:19" s="97" customFormat="1" ht="126" hidden="1" x14ac:dyDescent="0.4">
      <c r="A17" s="89" t="s">
        <v>23</v>
      </c>
      <c r="B17" s="90" t="s">
        <v>56</v>
      </c>
      <c r="C17" s="91" t="s">
        <v>57</v>
      </c>
      <c r="D17" s="91" t="s">
        <v>58</v>
      </c>
      <c r="E17" s="99" t="s">
        <v>59</v>
      </c>
      <c r="F17" s="91"/>
      <c r="G17" s="92"/>
      <c r="H17" s="91"/>
      <c r="I17" s="93">
        <v>607.23269400000004</v>
      </c>
      <c r="J17" s="93">
        <v>606</v>
      </c>
      <c r="K17" s="93"/>
      <c r="L17" s="93">
        <v>606</v>
      </c>
      <c r="M17" s="108">
        <f t="shared" si="3"/>
        <v>0</v>
      </c>
      <c r="N17" s="93"/>
      <c r="O17" s="93"/>
      <c r="P17" s="115"/>
      <c r="Q17" s="91" t="s">
        <v>60</v>
      </c>
      <c r="R17" s="100"/>
      <c r="S17" s="100"/>
    </row>
    <row r="18" spans="1:19" s="97" customFormat="1" ht="72" hidden="1" x14ac:dyDescent="0.4">
      <c r="A18" s="89" t="s">
        <v>29</v>
      </c>
      <c r="B18" s="90" t="s">
        <v>61</v>
      </c>
      <c r="C18" s="91" t="s">
        <v>62</v>
      </c>
      <c r="D18" s="91" t="s">
        <v>63</v>
      </c>
      <c r="E18" s="99" t="s">
        <v>64</v>
      </c>
      <c r="F18" s="91"/>
      <c r="G18" s="92"/>
      <c r="H18" s="91"/>
      <c r="I18" s="93">
        <v>3168.1483939999998</v>
      </c>
      <c r="J18" s="93">
        <v>3164</v>
      </c>
      <c r="K18" s="93"/>
      <c r="L18" s="93">
        <v>3164</v>
      </c>
      <c r="M18" s="93">
        <f t="shared" si="3"/>
        <v>0</v>
      </c>
      <c r="N18" s="93"/>
      <c r="O18" s="93"/>
      <c r="P18" s="115"/>
      <c r="Q18" s="91" t="s">
        <v>65</v>
      </c>
      <c r="R18" s="100"/>
      <c r="S18" s="100"/>
    </row>
    <row r="19" spans="1:19" s="97" customFormat="1" ht="108" hidden="1" x14ac:dyDescent="0.4">
      <c r="A19" s="89" t="s">
        <v>37</v>
      </c>
      <c r="B19" s="90" t="s">
        <v>66</v>
      </c>
      <c r="C19" s="91" t="s">
        <v>67</v>
      </c>
      <c r="D19" s="91" t="s">
        <v>68</v>
      </c>
      <c r="E19" s="99" t="s">
        <v>69</v>
      </c>
      <c r="F19" s="91"/>
      <c r="G19" s="92"/>
      <c r="H19" s="91"/>
      <c r="I19" s="101">
        <v>3093.3906440000001</v>
      </c>
      <c r="J19" s="93">
        <v>3061</v>
      </c>
      <c r="K19" s="93"/>
      <c r="L19" s="93">
        <v>3061</v>
      </c>
      <c r="M19" s="93">
        <f t="shared" si="3"/>
        <v>0</v>
      </c>
      <c r="N19" s="93"/>
      <c r="O19" s="93"/>
      <c r="P19" s="115"/>
      <c r="Q19" s="91" t="s">
        <v>70</v>
      </c>
      <c r="R19" s="100"/>
      <c r="S19" s="100"/>
    </row>
    <row r="20" spans="1:19" s="97" customFormat="1" ht="108" hidden="1" x14ac:dyDescent="0.4">
      <c r="A20" s="89" t="s">
        <v>44</v>
      </c>
      <c r="B20" s="90" t="s">
        <v>71</v>
      </c>
      <c r="C20" s="91" t="s">
        <v>72</v>
      </c>
      <c r="D20" s="91" t="s">
        <v>73</v>
      </c>
      <c r="E20" s="99" t="s">
        <v>74</v>
      </c>
      <c r="F20" s="91"/>
      <c r="G20" s="92"/>
      <c r="H20" s="91"/>
      <c r="I20" s="101">
        <v>3219.9879900000001</v>
      </c>
      <c r="J20" s="93">
        <v>3220</v>
      </c>
      <c r="K20" s="93"/>
      <c r="L20" s="93">
        <v>3220</v>
      </c>
      <c r="M20" s="93">
        <f t="shared" si="3"/>
        <v>0</v>
      </c>
      <c r="N20" s="93"/>
      <c r="O20" s="93"/>
      <c r="P20" s="115"/>
      <c r="Q20" s="91" t="s">
        <v>75</v>
      </c>
      <c r="R20" s="100"/>
      <c r="S20" s="100"/>
    </row>
    <row r="21" spans="1:19" s="97" customFormat="1" ht="90" hidden="1" x14ac:dyDescent="0.4">
      <c r="A21" s="89" t="s">
        <v>76</v>
      </c>
      <c r="B21" s="90" t="s">
        <v>77</v>
      </c>
      <c r="C21" s="91" t="s">
        <v>78</v>
      </c>
      <c r="D21" s="91" t="s">
        <v>79</v>
      </c>
      <c r="E21" s="99" t="s">
        <v>80</v>
      </c>
      <c r="F21" s="91"/>
      <c r="G21" s="92"/>
      <c r="H21" s="91"/>
      <c r="I21" s="101">
        <v>28377.388811000001</v>
      </c>
      <c r="J21" s="93">
        <v>28377</v>
      </c>
      <c r="K21" s="93"/>
      <c r="L21" s="93">
        <v>28377</v>
      </c>
      <c r="M21" s="93">
        <f t="shared" si="3"/>
        <v>0</v>
      </c>
      <c r="N21" s="93"/>
      <c r="O21" s="93"/>
      <c r="P21" s="115"/>
      <c r="Q21" s="91" t="s">
        <v>81</v>
      </c>
      <c r="R21" s="100"/>
      <c r="S21" s="100"/>
    </row>
    <row r="22" spans="1:19" s="97" customFormat="1" ht="90" hidden="1" x14ac:dyDescent="0.4">
      <c r="A22" s="89" t="s">
        <v>82</v>
      </c>
      <c r="B22" s="90" t="s">
        <v>83</v>
      </c>
      <c r="C22" s="91" t="s">
        <v>84</v>
      </c>
      <c r="D22" s="91" t="s">
        <v>85</v>
      </c>
      <c r="E22" s="99" t="s">
        <v>86</v>
      </c>
      <c r="F22" s="91"/>
      <c r="G22" s="92"/>
      <c r="H22" s="91"/>
      <c r="I22" s="101">
        <v>950.16971999999998</v>
      </c>
      <c r="J22" s="93">
        <v>950</v>
      </c>
      <c r="K22" s="93"/>
      <c r="L22" s="93">
        <v>950</v>
      </c>
      <c r="M22" s="93">
        <f t="shared" si="3"/>
        <v>0</v>
      </c>
      <c r="N22" s="93"/>
      <c r="O22" s="93"/>
      <c r="P22" s="115"/>
      <c r="Q22" s="91" t="s">
        <v>87</v>
      </c>
      <c r="R22" s="100"/>
      <c r="S22" s="100"/>
    </row>
    <row r="23" spans="1:19" s="97" customFormat="1" ht="108" hidden="1" x14ac:dyDescent="0.4">
      <c r="A23" s="89" t="s">
        <v>88</v>
      </c>
      <c r="B23" s="90" t="s">
        <v>89</v>
      </c>
      <c r="C23" s="91" t="s">
        <v>90</v>
      </c>
      <c r="D23" s="91" t="s">
        <v>91</v>
      </c>
      <c r="E23" s="99" t="s">
        <v>92</v>
      </c>
      <c r="F23" s="91"/>
      <c r="G23" s="92"/>
      <c r="H23" s="91"/>
      <c r="I23" s="101">
        <v>14453.358877999999</v>
      </c>
      <c r="J23" s="93">
        <v>13771</v>
      </c>
      <c r="K23" s="93"/>
      <c r="L23" s="93">
        <v>13771</v>
      </c>
      <c r="M23" s="93">
        <f t="shared" si="3"/>
        <v>0</v>
      </c>
      <c r="N23" s="93"/>
      <c r="O23" s="93"/>
      <c r="P23" s="115"/>
      <c r="Q23" s="91" t="s">
        <v>93</v>
      </c>
      <c r="R23" s="100"/>
      <c r="S23" s="100"/>
    </row>
    <row r="24" spans="1:19" s="97" customFormat="1" ht="90" hidden="1" x14ac:dyDescent="0.4">
      <c r="A24" s="89" t="s">
        <v>94</v>
      </c>
      <c r="B24" s="90" t="s">
        <v>95</v>
      </c>
      <c r="C24" s="91" t="s">
        <v>96</v>
      </c>
      <c r="D24" s="91" t="s">
        <v>97</v>
      </c>
      <c r="E24" s="99">
        <v>108122.6</v>
      </c>
      <c r="F24" s="91"/>
      <c r="G24" s="92"/>
      <c r="H24" s="91"/>
      <c r="I24" s="101">
        <v>4630.0590000000002</v>
      </c>
      <c r="J24" s="93">
        <v>4630</v>
      </c>
      <c r="K24" s="93"/>
      <c r="L24" s="93">
        <v>4630</v>
      </c>
      <c r="M24" s="93">
        <f t="shared" si="3"/>
        <v>0</v>
      </c>
      <c r="N24" s="93"/>
      <c r="O24" s="93"/>
      <c r="P24" s="115"/>
      <c r="Q24" s="91" t="s">
        <v>98</v>
      </c>
      <c r="R24" s="100"/>
      <c r="S24" s="100"/>
    </row>
    <row r="25" spans="1:19" s="97" customFormat="1" ht="126" hidden="1" x14ac:dyDescent="0.4">
      <c r="A25" s="89" t="s">
        <v>99</v>
      </c>
      <c r="B25" s="90" t="s">
        <v>100</v>
      </c>
      <c r="C25" s="91" t="s">
        <v>101</v>
      </c>
      <c r="D25" s="91" t="s">
        <v>102</v>
      </c>
      <c r="E25" s="99">
        <v>5112278.8</v>
      </c>
      <c r="F25" s="91"/>
      <c r="G25" s="92"/>
      <c r="H25" s="91"/>
      <c r="I25" s="101">
        <v>74698</v>
      </c>
      <c r="J25" s="93">
        <v>74229</v>
      </c>
      <c r="K25" s="93"/>
      <c r="L25" s="93">
        <v>74229</v>
      </c>
      <c r="M25" s="93">
        <f t="shared" si="3"/>
        <v>0</v>
      </c>
      <c r="N25" s="93"/>
      <c r="O25" s="93"/>
      <c r="P25" s="115"/>
      <c r="Q25" s="91" t="s">
        <v>103</v>
      </c>
      <c r="R25" s="100"/>
      <c r="S25" s="100"/>
    </row>
    <row r="26" spans="1:19" s="97" customFormat="1" ht="72" hidden="1" x14ac:dyDescent="0.4">
      <c r="A26" s="89" t="s">
        <v>104</v>
      </c>
      <c r="B26" s="90" t="s">
        <v>105</v>
      </c>
      <c r="C26" s="91" t="s">
        <v>106</v>
      </c>
      <c r="D26" s="91" t="s">
        <v>107</v>
      </c>
      <c r="E26" s="99">
        <v>3336840.3</v>
      </c>
      <c r="F26" s="91"/>
      <c r="G26" s="92"/>
      <c r="H26" s="91"/>
      <c r="I26" s="101">
        <v>1210672.3034689999</v>
      </c>
      <c r="J26" s="93">
        <v>66421</v>
      </c>
      <c r="K26" s="93"/>
      <c r="L26" s="93">
        <v>66421</v>
      </c>
      <c r="M26" s="93">
        <f t="shared" si="3"/>
        <v>0</v>
      </c>
      <c r="N26" s="93"/>
      <c r="O26" s="93"/>
      <c r="P26" s="115"/>
      <c r="Q26" s="91" t="s">
        <v>108</v>
      </c>
      <c r="R26" s="100"/>
      <c r="S26" s="100"/>
    </row>
    <row r="27" spans="1:19" s="97" customFormat="1" ht="72" hidden="1" x14ac:dyDescent="0.4">
      <c r="A27" s="89" t="s">
        <v>109</v>
      </c>
      <c r="B27" s="90" t="s">
        <v>110</v>
      </c>
      <c r="C27" s="91" t="s">
        <v>111</v>
      </c>
      <c r="D27" s="91" t="s">
        <v>112</v>
      </c>
      <c r="E27" s="99" t="s">
        <v>113</v>
      </c>
      <c r="F27" s="91"/>
      <c r="G27" s="92"/>
      <c r="H27" s="91"/>
      <c r="I27" s="101">
        <v>673.06854999999996</v>
      </c>
      <c r="J27" s="93">
        <v>242</v>
      </c>
      <c r="K27" s="93"/>
      <c r="L27" s="93">
        <v>242</v>
      </c>
      <c r="M27" s="93">
        <f t="shared" si="3"/>
        <v>0</v>
      </c>
      <c r="N27" s="93"/>
      <c r="O27" s="93"/>
      <c r="P27" s="115"/>
      <c r="Q27" s="91" t="s">
        <v>114</v>
      </c>
      <c r="R27" s="100"/>
      <c r="S27" s="100"/>
    </row>
    <row r="28" spans="1:19" s="97" customFormat="1" ht="108" hidden="1" x14ac:dyDescent="0.4">
      <c r="A28" s="89" t="s">
        <v>115</v>
      </c>
      <c r="B28" s="90" t="s">
        <v>116</v>
      </c>
      <c r="C28" s="91" t="s">
        <v>117</v>
      </c>
      <c r="D28" s="91" t="s">
        <v>118</v>
      </c>
      <c r="E28" s="99" t="s">
        <v>119</v>
      </c>
      <c r="F28" s="91"/>
      <c r="G28" s="92"/>
      <c r="H28" s="91"/>
      <c r="I28" s="101">
        <v>873.85797000000002</v>
      </c>
      <c r="J28" s="93">
        <v>874</v>
      </c>
      <c r="K28" s="93"/>
      <c r="L28" s="93">
        <v>874</v>
      </c>
      <c r="M28" s="93">
        <f t="shared" si="3"/>
        <v>0</v>
      </c>
      <c r="N28" s="93"/>
      <c r="O28" s="93"/>
      <c r="P28" s="115"/>
      <c r="Q28" s="91" t="s">
        <v>120</v>
      </c>
      <c r="R28" s="100"/>
      <c r="S28" s="100"/>
    </row>
    <row r="29" spans="1:19" s="97" customFormat="1" ht="63.65" hidden="1" customHeight="1" x14ac:dyDescent="0.4">
      <c r="A29" s="89" t="s">
        <v>121</v>
      </c>
      <c r="B29" s="90" t="s">
        <v>122</v>
      </c>
      <c r="C29" s="91" t="s">
        <v>123</v>
      </c>
      <c r="D29" s="91" t="s">
        <v>124</v>
      </c>
      <c r="E29" s="99" t="s">
        <v>125</v>
      </c>
      <c r="F29" s="91"/>
      <c r="G29" s="92"/>
      <c r="H29" s="91"/>
      <c r="I29" s="101">
        <v>2803.569477</v>
      </c>
      <c r="J29" s="93">
        <v>2803</v>
      </c>
      <c r="K29" s="93"/>
      <c r="L29" s="93">
        <v>2803</v>
      </c>
      <c r="M29" s="93">
        <f t="shared" si="3"/>
        <v>0</v>
      </c>
      <c r="N29" s="93"/>
      <c r="O29" s="93"/>
      <c r="P29" s="115"/>
      <c r="Q29" s="91" t="s">
        <v>126</v>
      </c>
      <c r="R29" s="100"/>
      <c r="S29" s="100"/>
    </row>
    <row r="30" spans="1:19" ht="41.5" customHeight="1" x14ac:dyDescent="0.4">
      <c r="A30" s="81" t="s">
        <v>152</v>
      </c>
      <c r="B30" s="83" t="s">
        <v>127</v>
      </c>
      <c r="C30" s="83"/>
      <c r="D30" s="83"/>
      <c r="E30" s="83"/>
      <c r="F30" s="83"/>
      <c r="G30" s="83"/>
      <c r="H30" s="83"/>
      <c r="I30" s="85"/>
      <c r="J30" s="85">
        <f>J31+J32+J33+J34</f>
        <v>145400</v>
      </c>
      <c r="K30" s="85"/>
      <c r="L30" s="85">
        <f>L31+L32+L33+L34</f>
        <v>145400</v>
      </c>
      <c r="M30" s="85">
        <f t="shared" si="3"/>
        <v>0</v>
      </c>
      <c r="N30" s="85"/>
      <c r="O30" s="85"/>
      <c r="P30" s="113"/>
      <c r="Q30" s="83"/>
      <c r="R30" s="67"/>
      <c r="S30" s="67"/>
    </row>
    <row r="31" spans="1:19" ht="198" x14ac:dyDescent="0.4">
      <c r="A31" s="89" t="s">
        <v>23</v>
      </c>
      <c r="B31" s="90" t="s">
        <v>128</v>
      </c>
      <c r="C31" s="102"/>
      <c r="D31" s="91" t="s">
        <v>129</v>
      </c>
      <c r="E31" s="91" t="s">
        <v>130</v>
      </c>
      <c r="F31" s="91" t="s">
        <v>131</v>
      </c>
      <c r="G31" s="92">
        <v>43718</v>
      </c>
      <c r="H31" s="92"/>
      <c r="I31" s="93"/>
      <c r="J31" s="93">
        <v>13000</v>
      </c>
      <c r="K31" s="93"/>
      <c r="L31" s="93">
        <v>13000</v>
      </c>
      <c r="M31" s="93">
        <f t="shared" si="3"/>
        <v>0</v>
      </c>
      <c r="N31" s="93"/>
      <c r="O31" s="93"/>
      <c r="P31" s="115" t="s">
        <v>160</v>
      </c>
      <c r="Q31" s="91" t="s">
        <v>132</v>
      </c>
      <c r="R31" s="103"/>
      <c r="S31" s="104"/>
    </row>
    <row r="32" spans="1:19" ht="144" x14ac:dyDescent="0.4">
      <c r="A32" s="89" t="s">
        <v>29</v>
      </c>
      <c r="B32" s="90" t="s">
        <v>133</v>
      </c>
      <c r="C32" s="102"/>
      <c r="D32" s="91" t="s">
        <v>134</v>
      </c>
      <c r="E32" s="91" t="s">
        <v>135</v>
      </c>
      <c r="F32" s="91" t="s">
        <v>136</v>
      </c>
      <c r="G32" s="92">
        <v>43972</v>
      </c>
      <c r="H32" s="92"/>
      <c r="I32" s="93"/>
      <c r="J32" s="93">
        <v>54000</v>
      </c>
      <c r="K32" s="93"/>
      <c r="L32" s="93">
        <v>54000</v>
      </c>
      <c r="M32" s="93">
        <f t="shared" si="3"/>
        <v>0</v>
      </c>
      <c r="N32" s="93"/>
      <c r="O32" s="93"/>
      <c r="P32" s="115" t="s">
        <v>161</v>
      </c>
      <c r="Q32" s="102" t="s">
        <v>28</v>
      </c>
      <c r="R32" s="104"/>
    </row>
    <row r="33" spans="1:19" ht="193.5" customHeight="1" x14ac:dyDescent="0.4">
      <c r="A33" s="105" t="s">
        <v>37</v>
      </c>
      <c r="B33" s="90" t="s">
        <v>138</v>
      </c>
      <c r="C33" s="102"/>
      <c r="D33" s="91" t="s">
        <v>139</v>
      </c>
      <c r="E33" s="91" t="s">
        <v>140</v>
      </c>
      <c r="F33" s="91" t="s">
        <v>141</v>
      </c>
      <c r="G33" s="92">
        <v>43388</v>
      </c>
      <c r="H33" s="92"/>
      <c r="I33" s="93"/>
      <c r="J33" s="106">
        <v>45000</v>
      </c>
      <c r="K33" s="106"/>
      <c r="L33" s="106">
        <v>45000</v>
      </c>
      <c r="M33" s="106">
        <f t="shared" si="3"/>
        <v>0</v>
      </c>
      <c r="N33" s="106"/>
      <c r="O33" s="106"/>
      <c r="P33" s="115" t="s">
        <v>163</v>
      </c>
      <c r="Q33" s="102" t="s">
        <v>142</v>
      </c>
      <c r="R33" s="104"/>
    </row>
    <row r="34" spans="1:19" ht="120" customHeight="1" x14ac:dyDescent="0.4">
      <c r="A34" s="105" t="s">
        <v>44</v>
      </c>
      <c r="B34" s="90" t="s">
        <v>143</v>
      </c>
      <c r="C34" s="102"/>
      <c r="D34" s="91" t="s">
        <v>144</v>
      </c>
      <c r="E34" s="91" t="s">
        <v>145</v>
      </c>
      <c r="F34" s="91" t="s">
        <v>136</v>
      </c>
      <c r="G34" s="92">
        <v>43972</v>
      </c>
      <c r="H34" s="92"/>
      <c r="I34" s="93"/>
      <c r="J34" s="106">
        <v>33400</v>
      </c>
      <c r="K34" s="106"/>
      <c r="L34" s="106">
        <v>33400</v>
      </c>
      <c r="M34" s="106">
        <f t="shared" si="3"/>
        <v>0</v>
      </c>
      <c r="N34" s="106"/>
      <c r="O34" s="106"/>
      <c r="P34" s="115" t="s">
        <v>162</v>
      </c>
      <c r="Q34" s="102" t="s">
        <v>28</v>
      </c>
      <c r="R34" s="104"/>
    </row>
    <row r="35" spans="1:19" ht="10.9" hidden="1" customHeight="1" x14ac:dyDescent="0.4">
      <c r="A35" s="81"/>
      <c r="B35" s="82"/>
      <c r="C35" s="83"/>
      <c r="D35" s="83"/>
      <c r="E35" s="83"/>
      <c r="F35" s="83"/>
      <c r="G35" s="83"/>
      <c r="H35" s="83"/>
      <c r="I35" s="85"/>
      <c r="J35" s="85"/>
      <c r="K35" s="85"/>
      <c r="L35" s="85"/>
      <c r="M35" s="93">
        <f t="shared" si="3"/>
        <v>0</v>
      </c>
      <c r="N35" s="85"/>
      <c r="O35" s="85"/>
      <c r="P35" s="113"/>
      <c r="Q35" s="83"/>
      <c r="R35" s="67"/>
      <c r="S35" s="67"/>
    </row>
    <row r="36" spans="1:19" s="109" customFormat="1" ht="79.5" customHeight="1" x14ac:dyDescent="0.3">
      <c r="A36" s="138" t="s">
        <v>154</v>
      </c>
      <c r="B36" s="138" t="s">
        <v>155</v>
      </c>
      <c r="C36" s="139"/>
      <c r="D36" s="139"/>
      <c r="E36" s="139"/>
      <c r="F36" s="139"/>
      <c r="G36" s="139"/>
      <c r="H36" s="138"/>
      <c r="I36" s="138"/>
      <c r="J36" s="138"/>
      <c r="K36" s="138"/>
      <c r="L36" s="140">
        <v>0</v>
      </c>
      <c r="M36" s="141">
        <v>24304</v>
      </c>
      <c r="N36" s="142"/>
      <c r="O36" s="142"/>
      <c r="P36" s="143" t="s">
        <v>159</v>
      </c>
      <c r="Q36" s="139"/>
    </row>
  </sheetData>
  <mergeCells count="15">
    <mergeCell ref="L4:L5"/>
    <mergeCell ref="N4:O4"/>
    <mergeCell ref="Q4:Q5"/>
    <mergeCell ref="A2:Q2"/>
    <mergeCell ref="A4:A5"/>
    <mergeCell ref="B4:B5"/>
    <mergeCell ref="C4:C5"/>
    <mergeCell ref="D4:D5"/>
    <mergeCell ref="E4:E5"/>
    <mergeCell ref="F4:G4"/>
    <mergeCell ref="H4:H5"/>
    <mergeCell ref="I4:I5"/>
    <mergeCell ref="J4:J5"/>
    <mergeCell ref="P4:P5"/>
    <mergeCell ref="M4:M5"/>
  </mergeCells>
  <dataValidations count="1">
    <dataValidation allowBlank="1" showInputMessage="1" showErrorMessage="1" prompt="Giá trị khoản được trừ là tiền tự nguyện ứng trước để thực hiện GPMB đã được Cơ quan có thẩm quyền xác định" sqref="J16" xr:uid="{00000000-0002-0000-0000-000000000000}"/>
  </dataValidations>
  <pageMargins left="0.51181102362204722" right="0.19685039370078741" top="0.47244094488188981" bottom="0.35433070866141736" header="0.19685039370078741" footer="0.19685039370078741"/>
  <pageSetup paperSize="9" scale="80" orientation="landscape"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6"/>
  <sheetViews>
    <sheetView workbookViewId="0">
      <selection activeCell="J11" sqref="J11"/>
    </sheetView>
  </sheetViews>
  <sheetFormatPr defaultColWidth="9.1796875" defaultRowHeight="13" outlineLevelCol="1" x14ac:dyDescent="0.3"/>
  <cols>
    <col min="1" max="1" width="6.453125" style="4" customWidth="1"/>
    <col min="2" max="2" width="30.54296875" style="4" customWidth="1"/>
    <col min="3" max="3" width="11.26953125" style="51" hidden="1" customWidth="1" outlineLevel="1"/>
    <col min="4" max="4" width="18.453125" style="51" hidden="1" customWidth="1" outlineLevel="1"/>
    <col min="5" max="5" width="12.1796875" style="51" hidden="1" customWidth="1" outlineLevel="1"/>
    <col min="6" max="6" width="0" style="51" hidden="1" customWidth="1" outlineLevel="1"/>
    <col min="7" max="7" width="10.1796875" style="51" hidden="1" customWidth="1" outlineLevel="1"/>
    <col min="8" max="8" width="0" style="4" hidden="1" customWidth="1" outlineLevel="1"/>
    <col min="9" max="9" width="9.26953125" style="4" hidden="1" customWidth="1" outlineLevel="1"/>
    <col min="10" max="10" width="10.81640625" style="4" customWidth="1" collapsed="1"/>
    <col min="11" max="11" width="11.1796875" style="4" customWidth="1"/>
    <col min="12" max="15" width="11.26953125" style="4" customWidth="1"/>
    <col min="16" max="16" width="14.7265625" style="62" customWidth="1"/>
    <col min="17" max="17" width="15.1796875" style="62" customWidth="1"/>
    <col min="18" max="18" width="29.7265625" style="51" customWidth="1"/>
    <col min="19" max="16384" width="9.1796875" style="4"/>
  </cols>
  <sheetData>
    <row r="1" spans="1:20" ht="14" x14ac:dyDescent="0.3">
      <c r="A1" s="1"/>
      <c r="B1" s="2"/>
      <c r="C1" s="3"/>
      <c r="D1" s="3"/>
      <c r="E1" s="3"/>
      <c r="F1" s="3"/>
      <c r="G1" s="3"/>
      <c r="H1" s="2"/>
      <c r="I1" s="2"/>
      <c r="J1" s="2"/>
      <c r="K1" s="2"/>
      <c r="L1" s="2"/>
      <c r="M1" s="2"/>
      <c r="N1" s="2"/>
      <c r="O1" s="2"/>
      <c r="P1" s="53"/>
      <c r="Q1" s="53"/>
      <c r="R1" s="3"/>
      <c r="S1" s="2"/>
      <c r="T1" s="2"/>
    </row>
    <row r="2" spans="1:20" x14ac:dyDescent="0.3">
      <c r="A2" s="128" t="s">
        <v>147</v>
      </c>
      <c r="B2" s="128"/>
      <c r="C2" s="128"/>
      <c r="D2" s="128"/>
      <c r="E2" s="128"/>
      <c r="F2" s="128"/>
      <c r="G2" s="128"/>
      <c r="H2" s="128"/>
      <c r="I2" s="128"/>
      <c r="J2" s="128"/>
      <c r="K2" s="128"/>
      <c r="L2" s="128"/>
      <c r="M2" s="128"/>
      <c r="N2" s="128"/>
      <c r="O2" s="128"/>
      <c r="P2" s="128"/>
      <c r="Q2" s="128"/>
      <c r="R2" s="128"/>
      <c r="S2" s="5"/>
      <c r="T2" s="6"/>
    </row>
    <row r="3" spans="1:20" x14ac:dyDescent="0.3">
      <c r="A3" s="7"/>
      <c r="B3" s="7"/>
      <c r="C3" s="7"/>
      <c r="D3" s="7"/>
      <c r="E3" s="7"/>
      <c r="F3" s="7"/>
      <c r="G3" s="8"/>
      <c r="H3" s="8"/>
      <c r="I3" s="9"/>
      <c r="J3" s="10"/>
      <c r="K3" s="9"/>
      <c r="L3" s="10"/>
      <c r="M3" s="10"/>
      <c r="N3" s="10"/>
      <c r="O3" s="10"/>
      <c r="P3" s="54"/>
      <c r="Q3" s="54"/>
      <c r="R3" s="11" t="s">
        <v>0</v>
      </c>
      <c r="S3" s="5"/>
      <c r="T3" s="12"/>
    </row>
    <row r="4" spans="1:20" ht="30.75" customHeight="1" x14ac:dyDescent="0.3">
      <c r="A4" s="129" t="s">
        <v>1</v>
      </c>
      <c r="B4" s="127" t="s">
        <v>2</v>
      </c>
      <c r="C4" s="127" t="s">
        <v>3</v>
      </c>
      <c r="D4" s="127" t="s">
        <v>4</v>
      </c>
      <c r="E4" s="127" t="s">
        <v>5</v>
      </c>
      <c r="F4" s="127" t="s">
        <v>6</v>
      </c>
      <c r="G4" s="127"/>
      <c r="H4" s="127" t="s">
        <v>7</v>
      </c>
      <c r="I4" s="127" t="s">
        <v>8</v>
      </c>
      <c r="J4" s="130" t="s">
        <v>146</v>
      </c>
      <c r="K4" s="127" t="s">
        <v>9</v>
      </c>
      <c r="L4" s="127"/>
      <c r="M4" s="130" t="s">
        <v>148</v>
      </c>
      <c r="N4" s="132" t="s">
        <v>9</v>
      </c>
      <c r="O4" s="133"/>
      <c r="P4" s="134" t="s">
        <v>149</v>
      </c>
      <c r="Q4" s="134" t="s">
        <v>150</v>
      </c>
      <c r="R4" s="127" t="s">
        <v>10</v>
      </c>
      <c r="S4" s="6"/>
      <c r="T4" s="12"/>
    </row>
    <row r="5" spans="1:20" ht="81" customHeight="1" x14ac:dyDescent="0.3">
      <c r="A5" s="129"/>
      <c r="B5" s="127"/>
      <c r="C5" s="127"/>
      <c r="D5" s="127"/>
      <c r="E5" s="127"/>
      <c r="F5" s="52" t="s">
        <v>11</v>
      </c>
      <c r="G5" s="13" t="s">
        <v>12</v>
      </c>
      <c r="H5" s="127"/>
      <c r="I5" s="127"/>
      <c r="J5" s="131"/>
      <c r="K5" s="52" t="s">
        <v>13</v>
      </c>
      <c r="L5" s="52" t="s">
        <v>14</v>
      </c>
      <c r="M5" s="131"/>
      <c r="N5" s="52" t="s">
        <v>13</v>
      </c>
      <c r="O5" s="52" t="s">
        <v>14</v>
      </c>
      <c r="P5" s="135"/>
      <c r="Q5" s="135"/>
      <c r="R5" s="127"/>
      <c r="S5" s="6"/>
      <c r="T5" s="6"/>
    </row>
    <row r="6" spans="1:20" x14ac:dyDescent="0.3">
      <c r="A6" s="14" t="s">
        <v>15</v>
      </c>
      <c r="B6" s="52" t="s">
        <v>16</v>
      </c>
      <c r="C6" s="15"/>
      <c r="D6" s="15"/>
      <c r="E6" s="15"/>
      <c r="F6" s="15"/>
      <c r="G6" s="16"/>
      <c r="H6" s="15"/>
      <c r="I6" s="52"/>
      <c r="J6" s="17">
        <f>J7+J14</f>
        <v>1106400</v>
      </c>
      <c r="K6" s="17">
        <f>K7+K14</f>
        <v>300000</v>
      </c>
      <c r="L6" s="17">
        <f>L7+L14</f>
        <v>806400</v>
      </c>
      <c r="M6" s="17">
        <f>M7+M14</f>
        <v>85095</v>
      </c>
      <c r="N6" s="17">
        <f t="shared" ref="N6:O6" si="0">N7+N14</f>
        <v>60791</v>
      </c>
      <c r="O6" s="17">
        <f t="shared" si="0"/>
        <v>24304</v>
      </c>
      <c r="P6" s="55"/>
      <c r="Q6" s="55"/>
      <c r="R6" s="15"/>
      <c r="S6" s="6"/>
      <c r="T6" s="6"/>
    </row>
    <row r="7" spans="1:20" ht="32.25" customHeight="1" x14ac:dyDescent="0.3">
      <c r="A7" s="18" t="s">
        <v>17</v>
      </c>
      <c r="B7" s="19" t="s">
        <v>18</v>
      </c>
      <c r="C7" s="20"/>
      <c r="D7" s="20"/>
      <c r="E7" s="20"/>
      <c r="F7" s="20"/>
      <c r="G7" s="21"/>
      <c r="H7" s="19"/>
      <c r="I7" s="19"/>
      <c r="J7" s="22">
        <f>J8+J9</f>
        <v>758652</v>
      </c>
      <c r="K7" s="22">
        <f>K8+K9</f>
        <v>300000</v>
      </c>
      <c r="L7" s="22">
        <f>L8+L9</f>
        <v>458652</v>
      </c>
      <c r="M7" s="22">
        <f>M8+M9</f>
        <v>85095</v>
      </c>
      <c r="N7" s="22">
        <f t="shared" ref="N7:O7" si="1">N8+N9</f>
        <v>60791</v>
      </c>
      <c r="O7" s="22">
        <f t="shared" si="1"/>
        <v>24304</v>
      </c>
      <c r="P7" s="56"/>
      <c r="Q7" s="56"/>
      <c r="R7" s="20"/>
      <c r="S7" s="23"/>
      <c r="T7" s="23"/>
    </row>
    <row r="8" spans="1:20" s="30" customFormat="1" ht="19.5" customHeight="1" x14ac:dyDescent="0.3">
      <c r="A8" s="24" t="s">
        <v>19</v>
      </c>
      <c r="B8" s="25" t="s">
        <v>20</v>
      </c>
      <c r="C8" s="26"/>
      <c r="D8" s="26"/>
      <c r="E8" s="26"/>
      <c r="F8" s="26"/>
      <c r="G8" s="27"/>
      <c r="H8" s="25"/>
      <c r="I8" s="25"/>
      <c r="J8" s="28">
        <f t="shared" ref="J8:J12" si="2">K8+L8</f>
        <v>194200</v>
      </c>
      <c r="K8" s="29">
        <v>194200</v>
      </c>
      <c r="L8" s="28"/>
      <c r="M8" s="28">
        <f t="shared" ref="M8:M35" si="3">N8+O8</f>
        <v>60791</v>
      </c>
      <c r="N8" s="28">
        <v>60791</v>
      </c>
      <c r="O8" s="28"/>
      <c r="P8" s="57"/>
      <c r="Q8" s="57"/>
      <c r="R8" s="26"/>
      <c r="S8" s="23"/>
      <c r="T8" s="23"/>
    </row>
    <row r="9" spans="1:20" s="30" customFormat="1" ht="26" x14ac:dyDescent="0.3">
      <c r="A9" s="24" t="s">
        <v>21</v>
      </c>
      <c r="B9" s="25" t="s">
        <v>22</v>
      </c>
      <c r="C9" s="26"/>
      <c r="D9" s="26"/>
      <c r="E9" s="26"/>
      <c r="F9" s="26"/>
      <c r="G9" s="27"/>
      <c r="H9" s="25"/>
      <c r="I9" s="25"/>
      <c r="J9" s="28">
        <f t="shared" si="2"/>
        <v>564452</v>
      </c>
      <c r="K9" s="29">
        <f>K10+K11+K12+K13</f>
        <v>105800</v>
      </c>
      <c r="L9" s="29">
        <f>L10+L11+L12+L13</f>
        <v>458652</v>
      </c>
      <c r="M9" s="28">
        <f t="shared" si="3"/>
        <v>24304</v>
      </c>
      <c r="N9" s="29"/>
      <c r="O9" s="29">
        <v>24304</v>
      </c>
      <c r="P9" s="58"/>
      <c r="Q9" s="58"/>
      <c r="R9" s="26"/>
      <c r="S9" s="23"/>
      <c r="T9" s="23"/>
    </row>
    <row r="10" spans="1:20" ht="111.65" customHeight="1" x14ac:dyDescent="0.3">
      <c r="A10" s="31" t="s">
        <v>23</v>
      </c>
      <c r="B10" s="32" t="s">
        <v>24</v>
      </c>
      <c r="C10" s="33"/>
      <c r="D10" s="33" t="s">
        <v>25</v>
      </c>
      <c r="E10" s="33" t="s">
        <v>26</v>
      </c>
      <c r="F10" s="33" t="s">
        <v>27</v>
      </c>
      <c r="G10" s="34">
        <v>43725</v>
      </c>
      <c r="H10" s="32"/>
      <c r="I10" s="32"/>
      <c r="J10" s="35">
        <f t="shared" si="2"/>
        <v>26000</v>
      </c>
      <c r="K10" s="36">
        <v>26000</v>
      </c>
      <c r="L10" s="35"/>
      <c r="M10" s="35">
        <f t="shared" si="3"/>
        <v>0</v>
      </c>
      <c r="N10" s="35"/>
      <c r="O10" s="35"/>
      <c r="P10" s="59"/>
      <c r="Q10" s="59"/>
      <c r="R10" s="33" t="s">
        <v>28</v>
      </c>
      <c r="S10" s="37"/>
      <c r="T10" s="37"/>
    </row>
    <row r="11" spans="1:20" s="39" customFormat="1" ht="49.15" customHeight="1" x14ac:dyDescent="0.3">
      <c r="A11" s="31" t="s">
        <v>29</v>
      </c>
      <c r="B11" s="32" t="s">
        <v>30</v>
      </c>
      <c r="C11" s="33" t="s">
        <v>31</v>
      </c>
      <c r="D11" s="33" t="s">
        <v>32</v>
      </c>
      <c r="E11" s="33" t="s">
        <v>33</v>
      </c>
      <c r="F11" s="33" t="s">
        <v>34</v>
      </c>
      <c r="G11" s="34" t="s">
        <v>35</v>
      </c>
      <c r="H11" s="32"/>
      <c r="I11" s="35">
        <v>803516.5</v>
      </c>
      <c r="J11" s="35">
        <f t="shared" si="2"/>
        <v>147300</v>
      </c>
      <c r="K11" s="36">
        <v>24800</v>
      </c>
      <c r="L11" s="35">
        <v>122500</v>
      </c>
      <c r="M11" s="35">
        <f t="shared" si="3"/>
        <v>0</v>
      </c>
      <c r="N11" s="35"/>
      <c r="O11" s="35"/>
      <c r="P11" s="59"/>
      <c r="Q11" s="59"/>
      <c r="R11" s="33" t="s">
        <v>36</v>
      </c>
      <c r="S11" s="38"/>
      <c r="T11" s="38"/>
    </row>
    <row r="12" spans="1:20" s="39" customFormat="1" ht="52" x14ac:dyDescent="0.3">
      <c r="A12" s="31" t="s">
        <v>37</v>
      </c>
      <c r="B12" s="32" t="s">
        <v>38</v>
      </c>
      <c r="C12" s="33" t="s">
        <v>31</v>
      </c>
      <c r="D12" s="33" t="s">
        <v>32</v>
      </c>
      <c r="E12" s="33" t="s">
        <v>39</v>
      </c>
      <c r="F12" s="33" t="s">
        <v>40</v>
      </c>
      <c r="G12" s="34" t="s">
        <v>41</v>
      </c>
      <c r="H12" s="33" t="s">
        <v>42</v>
      </c>
      <c r="I12" s="35">
        <v>197223</v>
      </c>
      <c r="J12" s="35">
        <f t="shared" si="2"/>
        <v>381152</v>
      </c>
      <c r="K12" s="36">
        <v>50000</v>
      </c>
      <c r="L12" s="35">
        <f>384462-92310+39000</f>
        <v>331152</v>
      </c>
      <c r="M12" s="35">
        <f t="shared" si="3"/>
        <v>0</v>
      </c>
      <c r="N12" s="35"/>
      <c r="O12" s="35"/>
      <c r="P12" s="59"/>
      <c r="Q12" s="59"/>
      <c r="R12" s="33" t="s">
        <v>43</v>
      </c>
      <c r="S12" s="38"/>
      <c r="T12" s="38"/>
    </row>
    <row r="13" spans="1:20" s="39" customFormat="1" ht="39" x14ac:dyDescent="0.3">
      <c r="A13" s="31" t="s">
        <v>44</v>
      </c>
      <c r="B13" s="32" t="s">
        <v>45</v>
      </c>
      <c r="C13" s="33" t="s">
        <v>46</v>
      </c>
      <c r="D13" s="33" t="s">
        <v>47</v>
      </c>
      <c r="E13" s="33" t="s">
        <v>48</v>
      </c>
      <c r="F13" s="33" t="s">
        <v>49</v>
      </c>
      <c r="G13" s="34" t="s">
        <v>50</v>
      </c>
      <c r="H13" s="32"/>
      <c r="I13" s="35">
        <v>36182</v>
      </c>
      <c r="J13" s="35">
        <f>K13+L13</f>
        <v>10000</v>
      </c>
      <c r="K13" s="36">
        <v>5000</v>
      </c>
      <c r="L13" s="35">
        <f>5000</f>
        <v>5000</v>
      </c>
      <c r="M13" s="35">
        <f t="shared" si="3"/>
        <v>0</v>
      </c>
      <c r="N13" s="35"/>
      <c r="O13" s="35"/>
      <c r="P13" s="59"/>
      <c r="Q13" s="59"/>
      <c r="R13" s="33"/>
      <c r="S13" s="38"/>
      <c r="T13" s="38"/>
    </row>
    <row r="14" spans="1:20" ht="43.15" customHeight="1" x14ac:dyDescent="0.3">
      <c r="A14" s="24" t="s">
        <v>51</v>
      </c>
      <c r="B14" s="25" t="s">
        <v>52</v>
      </c>
      <c r="C14" s="26"/>
      <c r="D14" s="26"/>
      <c r="E14" s="26"/>
      <c r="F14" s="26"/>
      <c r="G14" s="26"/>
      <c r="H14" s="26"/>
      <c r="I14" s="28"/>
      <c r="J14" s="28">
        <f>J15</f>
        <v>347748</v>
      </c>
      <c r="K14" s="28">
        <f>K15</f>
        <v>0</v>
      </c>
      <c r="L14" s="28">
        <f>L15</f>
        <v>347748</v>
      </c>
      <c r="M14" s="28">
        <f t="shared" si="3"/>
        <v>0</v>
      </c>
      <c r="N14" s="28"/>
      <c r="O14" s="28"/>
      <c r="P14" s="57"/>
      <c r="Q14" s="57"/>
      <c r="R14" s="26"/>
      <c r="S14" s="40"/>
      <c r="T14" s="5"/>
    </row>
    <row r="15" spans="1:20" ht="16.5" hidden="1" customHeight="1" x14ac:dyDescent="0.3">
      <c r="A15" s="24"/>
      <c r="B15" s="26" t="s">
        <v>53</v>
      </c>
      <c r="C15" s="26"/>
      <c r="D15" s="26"/>
      <c r="E15" s="26"/>
      <c r="F15" s="26"/>
      <c r="G15" s="26"/>
      <c r="H15" s="26"/>
      <c r="I15" s="28"/>
      <c r="J15" s="28">
        <f>J16+J30+J35</f>
        <v>347748</v>
      </c>
      <c r="K15" s="28"/>
      <c r="L15" s="28">
        <f>L16+L30+L35</f>
        <v>347748</v>
      </c>
      <c r="M15" s="28">
        <f t="shared" si="3"/>
        <v>0</v>
      </c>
      <c r="N15" s="28"/>
      <c r="O15" s="28"/>
      <c r="P15" s="57"/>
      <c r="Q15" s="57"/>
      <c r="R15" s="26"/>
      <c r="S15" s="5"/>
      <c r="T15" s="5"/>
    </row>
    <row r="16" spans="1:20" ht="104" x14ac:dyDescent="0.3">
      <c r="A16" s="24" t="s">
        <v>19</v>
      </c>
      <c r="B16" s="25" t="s">
        <v>54</v>
      </c>
      <c r="C16" s="26"/>
      <c r="D16" s="26"/>
      <c r="E16" s="26"/>
      <c r="F16" s="26"/>
      <c r="G16" s="26"/>
      <c r="H16" s="26"/>
      <c r="I16" s="28"/>
      <c r="J16" s="28">
        <f>SUM(J17:J29)</f>
        <v>202348</v>
      </c>
      <c r="K16" s="28"/>
      <c r="L16" s="28">
        <f>SUM(L17:L29)</f>
        <v>202348</v>
      </c>
      <c r="M16" s="28">
        <f t="shared" si="3"/>
        <v>0</v>
      </c>
      <c r="N16" s="28"/>
      <c r="O16" s="28"/>
      <c r="P16" s="57"/>
      <c r="Q16" s="57"/>
      <c r="R16" s="26" t="s">
        <v>55</v>
      </c>
      <c r="S16" s="5"/>
      <c r="T16" s="5"/>
    </row>
    <row r="17" spans="1:20" s="39" customFormat="1" ht="52" x14ac:dyDescent="0.3">
      <c r="A17" s="31" t="s">
        <v>23</v>
      </c>
      <c r="B17" s="32" t="s">
        <v>56</v>
      </c>
      <c r="C17" s="33" t="s">
        <v>57</v>
      </c>
      <c r="D17" s="33" t="s">
        <v>58</v>
      </c>
      <c r="E17" s="41" t="s">
        <v>59</v>
      </c>
      <c r="F17" s="33"/>
      <c r="G17" s="34"/>
      <c r="H17" s="33"/>
      <c r="I17" s="35">
        <v>607.23269400000004</v>
      </c>
      <c r="J17" s="35">
        <v>606</v>
      </c>
      <c r="K17" s="35"/>
      <c r="L17" s="35">
        <v>606</v>
      </c>
      <c r="M17" s="35">
        <f t="shared" si="3"/>
        <v>0</v>
      </c>
      <c r="N17" s="35"/>
      <c r="O17" s="35"/>
      <c r="P17" s="59"/>
      <c r="Q17" s="59"/>
      <c r="R17" s="33" t="s">
        <v>60</v>
      </c>
      <c r="S17" s="42"/>
      <c r="T17" s="42"/>
    </row>
    <row r="18" spans="1:20" s="39" customFormat="1" ht="39" x14ac:dyDescent="0.3">
      <c r="A18" s="31" t="s">
        <v>29</v>
      </c>
      <c r="B18" s="32" t="s">
        <v>61</v>
      </c>
      <c r="C18" s="33" t="s">
        <v>62</v>
      </c>
      <c r="D18" s="33" t="s">
        <v>63</v>
      </c>
      <c r="E18" s="41" t="s">
        <v>64</v>
      </c>
      <c r="F18" s="33"/>
      <c r="G18" s="34"/>
      <c r="H18" s="33"/>
      <c r="I18" s="35">
        <v>3168.1483939999998</v>
      </c>
      <c r="J18" s="35">
        <v>3164</v>
      </c>
      <c r="K18" s="35"/>
      <c r="L18" s="35">
        <v>3164</v>
      </c>
      <c r="M18" s="35">
        <f t="shared" si="3"/>
        <v>0</v>
      </c>
      <c r="N18" s="35"/>
      <c r="O18" s="35"/>
      <c r="P18" s="59"/>
      <c r="Q18" s="59"/>
      <c r="R18" s="33" t="s">
        <v>65</v>
      </c>
      <c r="S18" s="42"/>
      <c r="T18" s="42"/>
    </row>
    <row r="19" spans="1:20" s="39" customFormat="1" ht="52" x14ac:dyDescent="0.3">
      <c r="A19" s="31" t="s">
        <v>37</v>
      </c>
      <c r="B19" s="32" t="s">
        <v>66</v>
      </c>
      <c r="C19" s="33" t="s">
        <v>67</v>
      </c>
      <c r="D19" s="33" t="s">
        <v>68</v>
      </c>
      <c r="E19" s="41" t="s">
        <v>69</v>
      </c>
      <c r="F19" s="33"/>
      <c r="G19" s="34"/>
      <c r="H19" s="33"/>
      <c r="I19" s="43">
        <v>3093.3906440000001</v>
      </c>
      <c r="J19" s="35">
        <v>3061</v>
      </c>
      <c r="K19" s="35"/>
      <c r="L19" s="35">
        <v>3061</v>
      </c>
      <c r="M19" s="35">
        <f t="shared" si="3"/>
        <v>0</v>
      </c>
      <c r="N19" s="35"/>
      <c r="O19" s="35"/>
      <c r="P19" s="59"/>
      <c r="Q19" s="59"/>
      <c r="R19" s="33" t="s">
        <v>70</v>
      </c>
      <c r="S19" s="42"/>
      <c r="T19" s="42"/>
    </row>
    <row r="20" spans="1:20" s="39" customFormat="1" ht="52" x14ac:dyDescent="0.3">
      <c r="A20" s="31" t="s">
        <v>44</v>
      </c>
      <c r="B20" s="32" t="s">
        <v>71</v>
      </c>
      <c r="C20" s="33" t="s">
        <v>72</v>
      </c>
      <c r="D20" s="33" t="s">
        <v>73</v>
      </c>
      <c r="E20" s="41" t="s">
        <v>74</v>
      </c>
      <c r="F20" s="33"/>
      <c r="G20" s="34"/>
      <c r="H20" s="33"/>
      <c r="I20" s="43">
        <v>3219.9879900000001</v>
      </c>
      <c r="J20" s="35">
        <v>3220</v>
      </c>
      <c r="K20" s="35"/>
      <c r="L20" s="35">
        <v>3220</v>
      </c>
      <c r="M20" s="35">
        <f t="shared" si="3"/>
        <v>0</v>
      </c>
      <c r="N20" s="35"/>
      <c r="O20" s="35"/>
      <c r="P20" s="59"/>
      <c r="Q20" s="59"/>
      <c r="R20" s="33" t="s">
        <v>75</v>
      </c>
      <c r="S20" s="42"/>
      <c r="T20" s="42"/>
    </row>
    <row r="21" spans="1:20" s="39" customFormat="1" ht="52" x14ac:dyDescent="0.3">
      <c r="A21" s="31" t="s">
        <v>76</v>
      </c>
      <c r="B21" s="32" t="s">
        <v>77</v>
      </c>
      <c r="C21" s="33" t="s">
        <v>78</v>
      </c>
      <c r="D21" s="33" t="s">
        <v>79</v>
      </c>
      <c r="E21" s="41" t="s">
        <v>80</v>
      </c>
      <c r="F21" s="33"/>
      <c r="G21" s="34"/>
      <c r="H21" s="33"/>
      <c r="I21" s="43">
        <v>28377.388811000001</v>
      </c>
      <c r="J21" s="35">
        <v>28377</v>
      </c>
      <c r="K21" s="35"/>
      <c r="L21" s="35">
        <v>28377</v>
      </c>
      <c r="M21" s="35">
        <f t="shared" si="3"/>
        <v>0</v>
      </c>
      <c r="N21" s="35"/>
      <c r="O21" s="35"/>
      <c r="P21" s="59"/>
      <c r="Q21" s="59"/>
      <c r="R21" s="33" t="s">
        <v>81</v>
      </c>
      <c r="S21" s="42"/>
      <c r="T21" s="42"/>
    </row>
    <row r="22" spans="1:20" s="39" customFormat="1" ht="52" x14ac:dyDescent="0.3">
      <c r="A22" s="31" t="s">
        <v>82</v>
      </c>
      <c r="B22" s="32" t="s">
        <v>83</v>
      </c>
      <c r="C22" s="33" t="s">
        <v>84</v>
      </c>
      <c r="D22" s="33" t="s">
        <v>85</v>
      </c>
      <c r="E22" s="41" t="s">
        <v>86</v>
      </c>
      <c r="F22" s="33"/>
      <c r="G22" s="34"/>
      <c r="H22" s="33"/>
      <c r="I22" s="43">
        <v>950.16971999999998</v>
      </c>
      <c r="J22" s="35">
        <v>950</v>
      </c>
      <c r="K22" s="35"/>
      <c r="L22" s="35">
        <v>950</v>
      </c>
      <c r="M22" s="35">
        <f t="shared" si="3"/>
        <v>0</v>
      </c>
      <c r="N22" s="35"/>
      <c r="O22" s="35"/>
      <c r="P22" s="59"/>
      <c r="Q22" s="59"/>
      <c r="R22" s="33" t="s">
        <v>87</v>
      </c>
      <c r="S22" s="42"/>
      <c r="T22" s="42"/>
    </row>
    <row r="23" spans="1:20" s="39" customFormat="1" ht="52" x14ac:dyDescent="0.3">
      <c r="A23" s="31" t="s">
        <v>88</v>
      </c>
      <c r="B23" s="32" t="s">
        <v>89</v>
      </c>
      <c r="C23" s="33" t="s">
        <v>90</v>
      </c>
      <c r="D23" s="33" t="s">
        <v>91</v>
      </c>
      <c r="E23" s="41" t="s">
        <v>92</v>
      </c>
      <c r="F23" s="33"/>
      <c r="G23" s="34"/>
      <c r="H23" s="33"/>
      <c r="I23" s="43">
        <v>14453.358877999999</v>
      </c>
      <c r="J23" s="35">
        <v>13771</v>
      </c>
      <c r="K23" s="35"/>
      <c r="L23" s="35">
        <v>13771</v>
      </c>
      <c r="M23" s="35">
        <f t="shared" si="3"/>
        <v>0</v>
      </c>
      <c r="N23" s="35"/>
      <c r="O23" s="35"/>
      <c r="P23" s="59"/>
      <c r="Q23" s="59"/>
      <c r="R23" s="33" t="s">
        <v>93</v>
      </c>
      <c r="S23" s="42"/>
      <c r="T23" s="42"/>
    </row>
    <row r="24" spans="1:20" s="39" customFormat="1" ht="52" x14ac:dyDescent="0.3">
      <c r="A24" s="31" t="s">
        <v>94</v>
      </c>
      <c r="B24" s="32" t="s">
        <v>95</v>
      </c>
      <c r="C24" s="33" t="s">
        <v>96</v>
      </c>
      <c r="D24" s="33" t="s">
        <v>97</v>
      </c>
      <c r="E24" s="41">
        <v>108122.6</v>
      </c>
      <c r="F24" s="33"/>
      <c r="G24" s="34"/>
      <c r="H24" s="33"/>
      <c r="I24" s="43">
        <v>4630.0590000000002</v>
      </c>
      <c r="J24" s="35">
        <v>4630</v>
      </c>
      <c r="K24" s="35"/>
      <c r="L24" s="35">
        <v>4630</v>
      </c>
      <c r="M24" s="35">
        <f t="shared" si="3"/>
        <v>0</v>
      </c>
      <c r="N24" s="35"/>
      <c r="O24" s="35"/>
      <c r="P24" s="59"/>
      <c r="Q24" s="59"/>
      <c r="R24" s="33" t="s">
        <v>98</v>
      </c>
      <c r="S24" s="42"/>
      <c r="T24" s="42"/>
    </row>
    <row r="25" spans="1:20" s="39" customFormat="1" ht="52" x14ac:dyDescent="0.3">
      <c r="A25" s="31" t="s">
        <v>99</v>
      </c>
      <c r="B25" s="32" t="s">
        <v>100</v>
      </c>
      <c r="C25" s="33" t="s">
        <v>101</v>
      </c>
      <c r="D25" s="33" t="s">
        <v>102</v>
      </c>
      <c r="E25" s="41">
        <v>5112278.8</v>
      </c>
      <c r="F25" s="33"/>
      <c r="G25" s="34"/>
      <c r="H25" s="33"/>
      <c r="I25" s="43">
        <v>74698</v>
      </c>
      <c r="J25" s="35">
        <v>74229</v>
      </c>
      <c r="K25" s="35"/>
      <c r="L25" s="35">
        <v>74229</v>
      </c>
      <c r="M25" s="35">
        <f t="shared" si="3"/>
        <v>0</v>
      </c>
      <c r="N25" s="35"/>
      <c r="O25" s="35"/>
      <c r="P25" s="59"/>
      <c r="Q25" s="59"/>
      <c r="R25" s="33" t="s">
        <v>103</v>
      </c>
      <c r="S25" s="42"/>
      <c r="T25" s="42"/>
    </row>
    <row r="26" spans="1:20" s="39" customFormat="1" ht="39" x14ac:dyDescent="0.3">
      <c r="A26" s="31" t="s">
        <v>104</v>
      </c>
      <c r="B26" s="32" t="s">
        <v>105</v>
      </c>
      <c r="C26" s="33" t="s">
        <v>106</v>
      </c>
      <c r="D26" s="33" t="s">
        <v>107</v>
      </c>
      <c r="E26" s="41">
        <v>3336840.3</v>
      </c>
      <c r="F26" s="33"/>
      <c r="G26" s="34"/>
      <c r="H26" s="33"/>
      <c r="I26" s="43">
        <v>1210672.3034689999</v>
      </c>
      <c r="J26" s="35">
        <v>66421</v>
      </c>
      <c r="K26" s="35"/>
      <c r="L26" s="35">
        <v>66421</v>
      </c>
      <c r="M26" s="35">
        <f t="shared" si="3"/>
        <v>0</v>
      </c>
      <c r="N26" s="35"/>
      <c r="O26" s="35"/>
      <c r="P26" s="59"/>
      <c r="Q26" s="59"/>
      <c r="R26" s="33" t="s">
        <v>108</v>
      </c>
      <c r="S26" s="42"/>
      <c r="T26" s="42"/>
    </row>
    <row r="27" spans="1:20" s="39" customFormat="1" ht="39" x14ac:dyDescent="0.3">
      <c r="A27" s="31" t="s">
        <v>109</v>
      </c>
      <c r="B27" s="32" t="s">
        <v>110</v>
      </c>
      <c r="C27" s="33" t="s">
        <v>111</v>
      </c>
      <c r="D27" s="33" t="s">
        <v>112</v>
      </c>
      <c r="E27" s="41" t="s">
        <v>113</v>
      </c>
      <c r="F27" s="33"/>
      <c r="G27" s="34"/>
      <c r="H27" s="33"/>
      <c r="I27" s="43">
        <v>673.06854999999996</v>
      </c>
      <c r="J27" s="35">
        <v>242</v>
      </c>
      <c r="K27" s="35"/>
      <c r="L27" s="35">
        <v>242</v>
      </c>
      <c r="M27" s="35">
        <f t="shared" si="3"/>
        <v>0</v>
      </c>
      <c r="N27" s="35"/>
      <c r="O27" s="35"/>
      <c r="P27" s="59"/>
      <c r="Q27" s="59"/>
      <c r="R27" s="33" t="s">
        <v>114</v>
      </c>
      <c r="S27" s="42"/>
      <c r="T27" s="42"/>
    </row>
    <row r="28" spans="1:20" s="39" customFormat="1" ht="65" x14ac:dyDescent="0.3">
      <c r="A28" s="31" t="s">
        <v>115</v>
      </c>
      <c r="B28" s="32" t="s">
        <v>116</v>
      </c>
      <c r="C28" s="33" t="s">
        <v>117</v>
      </c>
      <c r="D28" s="33" t="s">
        <v>118</v>
      </c>
      <c r="E28" s="41" t="s">
        <v>119</v>
      </c>
      <c r="F28" s="33"/>
      <c r="G28" s="34"/>
      <c r="H28" s="33"/>
      <c r="I28" s="43">
        <v>873.85797000000002</v>
      </c>
      <c r="J28" s="35">
        <v>874</v>
      </c>
      <c r="K28" s="35"/>
      <c r="L28" s="35">
        <v>874</v>
      </c>
      <c r="M28" s="35">
        <f t="shared" si="3"/>
        <v>0</v>
      </c>
      <c r="N28" s="35"/>
      <c r="O28" s="35"/>
      <c r="P28" s="59"/>
      <c r="Q28" s="59"/>
      <c r="R28" s="33" t="s">
        <v>120</v>
      </c>
      <c r="S28" s="42"/>
      <c r="T28" s="42"/>
    </row>
    <row r="29" spans="1:20" s="39" customFormat="1" ht="63.65" customHeight="1" x14ac:dyDescent="0.3">
      <c r="A29" s="31" t="s">
        <v>121</v>
      </c>
      <c r="B29" s="32" t="s">
        <v>122</v>
      </c>
      <c r="C29" s="33" t="s">
        <v>123</v>
      </c>
      <c r="D29" s="33" t="s">
        <v>124</v>
      </c>
      <c r="E29" s="41" t="s">
        <v>125</v>
      </c>
      <c r="F29" s="33"/>
      <c r="G29" s="34"/>
      <c r="H29" s="33"/>
      <c r="I29" s="43">
        <v>2803.569477</v>
      </c>
      <c r="J29" s="35">
        <v>2803</v>
      </c>
      <c r="K29" s="35"/>
      <c r="L29" s="35">
        <v>2803</v>
      </c>
      <c r="M29" s="35">
        <f t="shared" si="3"/>
        <v>0</v>
      </c>
      <c r="N29" s="35"/>
      <c r="O29" s="35"/>
      <c r="P29" s="59"/>
      <c r="Q29" s="59"/>
      <c r="R29" s="33" t="s">
        <v>126</v>
      </c>
      <c r="S29" s="42"/>
      <c r="T29" s="42"/>
    </row>
    <row r="30" spans="1:20" ht="41.5" customHeight="1" x14ac:dyDescent="0.3">
      <c r="A30" s="24" t="s">
        <v>21</v>
      </c>
      <c r="B30" s="26" t="s">
        <v>127</v>
      </c>
      <c r="C30" s="26"/>
      <c r="D30" s="26"/>
      <c r="E30" s="26"/>
      <c r="F30" s="26"/>
      <c r="G30" s="26"/>
      <c r="H30" s="26"/>
      <c r="I30" s="28"/>
      <c r="J30" s="28">
        <f>J31+J32+J33+J34</f>
        <v>145400</v>
      </c>
      <c r="K30" s="28"/>
      <c r="L30" s="28">
        <f>L31+L32+L33+L34</f>
        <v>145400</v>
      </c>
      <c r="M30" s="28">
        <f t="shared" si="3"/>
        <v>0</v>
      </c>
      <c r="N30" s="28"/>
      <c r="O30" s="28"/>
      <c r="P30" s="57"/>
      <c r="Q30" s="57"/>
      <c r="R30" s="26"/>
      <c r="S30" s="5"/>
      <c r="T30" s="5"/>
    </row>
    <row r="31" spans="1:20" ht="88.5" customHeight="1" x14ac:dyDescent="0.3">
      <c r="A31" s="31" t="s">
        <v>23</v>
      </c>
      <c r="B31" s="32" t="s">
        <v>128</v>
      </c>
      <c r="C31" s="44"/>
      <c r="D31" s="33" t="s">
        <v>129</v>
      </c>
      <c r="E31" s="33" t="s">
        <v>130</v>
      </c>
      <c r="F31" s="33" t="s">
        <v>131</v>
      </c>
      <c r="G31" s="34">
        <v>43718</v>
      </c>
      <c r="H31" s="34"/>
      <c r="I31" s="35"/>
      <c r="J31" s="35">
        <v>13000</v>
      </c>
      <c r="K31" s="35"/>
      <c r="L31" s="35">
        <v>13000</v>
      </c>
      <c r="M31" s="35">
        <f t="shared" si="3"/>
        <v>0</v>
      </c>
      <c r="N31" s="35"/>
      <c r="O31" s="35"/>
      <c r="P31" s="59"/>
      <c r="Q31" s="59"/>
      <c r="R31" s="33" t="s">
        <v>132</v>
      </c>
      <c r="S31" s="45"/>
      <c r="T31" s="46"/>
    </row>
    <row r="32" spans="1:20" ht="97.15" customHeight="1" x14ac:dyDescent="0.3">
      <c r="A32" s="31" t="s">
        <v>29</v>
      </c>
      <c r="B32" s="32" t="s">
        <v>133</v>
      </c>
      <c r="C32" s="44"/>
      <c r="D32" s="33" t="s">
        <v>134</v>
      </c>
      <c r="E32" s="33" t="s">
        <v>135</v>
      </c>
      <c r="F32" s="33" t="s">
        <v>136</v>
      </c>
      <c r="G32" s="34">
        <v>43972</v>
      </c>
      <c r="H32" s="34"/>
      <c r="I32" s="35"/>
      <c r="J32" s="35">
        <v>54000</v>
      </c>
      <c r="K32" s="35"/>
      <c r="L32" s="35">
        <v>54000</v>
      </c>
      <c r="M32" s="35">
        <f t="shared" si="3"/>
        <v>0</v>
      </c>
      <c r="N32" s="35"/>
      <c r="O32" s="35"/>
      <c r="P32" s="59"/>
      <c r="Q32" s="59"/>
      <c r="R32" s="44" t="s">
        <v>28</v>
      </c>
      <c r="S32" s="46"/>
    </row>
    <row r="33" spans="1:20" ht="99.65" customHeight="1" x14ac:dyDescent="0.3">
      <c r="A33" s="47" t="s">
        <v>37</v>
      </c>
      <c r="B33" s="32" t="s">
        <v>138</v>
      </c>
      <c r="C33" s="44"/>
      <c r="D33" s="33" t="s">
        <v>139</v>
      </c>
      <c r="E33" s="33" t="s">
        <v>140</v>
      </c>
      <c r="F33" s="33" t="s">
        <v>141</v>
      </c>
      <c r="G33" s="34">
        <v>43388</v>
      </c>
      <c r="H33" s="34"/>
      <c r="I33" s="35"/>
      <c r="J33" s="48">
        <v>45000</v>
      </c>
      <c r="K33" s="48"/>
      <c r="L33" s="48">
        <v>45000</v>
      </c>
      <c r="M33" s="48">
        <f t="shared" si="3"/>
        <v>0</v>
      </c>
      <c r="N33" s="48"/>
      <c r="O33" s="48"/>
      <c r="P33" s="60"/>
      <c r="Q33" s="60"/>
      <c r="R33" s="44" t="s">
        <v>142</v>
      </c>
      <c r="S33" s="46"/>
    </row>
    <row r="34" spans="1:20" ht="120" customHeight="1" x14ac:dyDescent="0.3">
      <c r="A34" s="47" t="s">
        <v>44</v>
      </c>
      <c r="B34" s="32" t="s">
        <v>143</v>
      </c>
      <c r="C34" s="44"/>
      <c r="D34" s="33" t="s">
        <v>144</v>
      </c>
      <c r="E34" s="33" t="s">
        <v>145</v>
      </c>
      <c r="F34" s="33" t="s">
        <v>136</v>
      </c>
      <c r="G34" s="34">
        <v>43972</v>
      </c>
      <c r="H34" s="34"/>
      <c r="I34" s="35"/>
      <c r="J34" s="48">
        <v>33400</v>
      </c>
      <c r="K34" s="48"/>
      <c r="L34" s="48">
        <v>33400</v>
      </c>
      <c r="M34" s="48">
        <f t="shared" si="3"/>
        <v>0</v>
      </c>
      <c r="N34" s="48"/>
      <c r="O34" s="48"/>
      <c r="P34" s="60"/>
      <c r="Q34" s="60"/>
      <c r="R34" s="44" t="s">
        <v>137</v>
      </c>
      <c r="S34" s="46"/>
    </row>
    <row r="35" spans="1:20" ht="10.9" hidden="1" customHeight="1" x14ac:dyDescent="0.3">
      <c r="A35" s="24"/>
      <c r="B35" s="25"/>
      <c r="C35" s="26"/>
      <c r="D35" s="26"/>
      <c r="E35" s="26"/>
      <c r="F35" s="26"/>
      <c r="G35" s="26"/>
      <c r="H35" s="26"/>
      <c r="I35" s="28"/>
      <c r="J35" s="28"/>
      <c r="K35" s="28"/>
      <c r="L35" s="28"/>
      <c r="M35" s="35">
        <f t="shared" si="3"/>
        <v>0</v>
      </c>
      <c r="N35" s="28"/>
      <c r="O35" s="28"/>
      <c r="P35" s="57"/>
      <c r="Q35" s="57"/>
      <c r="R35" s="26"/>
      <c r="S35" s="5"/>
      <c r="T35" s="5"/>
    </row>
    <row r="36" spans="1:20" ht="7.9" customHeight="1" x14ac:dyDescent="0.3">
      <c r="A36" s="49"/>
      <c r="B36" s="49"/>
      <c r="C36" s="50"/>
      <c r="D36" s="50"/>
      <c r="E36" s="50"/>
      <c r="F36" s="50"/>
      <c r="G36" s="50"/>
      <c r="H36" s="49"/>
      <c r="I36" s="49"/>
      <c r="J36" s="49"/>
      <c r="K36" s="49"/>
      <c r="L36" s="49"/>
      <c r="M36" s="49"/>
      <c r="N36" s="49"/>
      <c r="O36" s="49"/>
      <c r="P36" s="61"/>
      <c r="Q36" s="61"/>
      <c r="R36" s="50"/>
    </row>
  </sheetData>
  <mergeCells count="16">
    <mergeCell ref="R4:R5"/>
    <mergeCell ref="A2:R2"/>
    <mergeCell ref="A4:A5"/>
    <mergeCell ref="B4:B5"/>
    <mergeCell ref="C4:C5"/>
    <mergeCell ref="D4:D5"/>
    <mergeCell ref="E4:E5"/>
    <mergeCell ref="F4:G4"/>
    <mergeCell ref="H4:H5"/>
    <mergeCell ref="I4:I5"/>
    <mergeCell ref="J4:J5"/>
    <mergeCell ref="K4:L4"/>
    <mergeCell ref="M4:M5"/>
    <mergeCell ref="N4:O4"/>
    <mergeCell ref="P4:P5"/>
    <mergeCell ref="Q4:Q5"/>
  </mergeCells>
  <dataValidations count="1">
    <dataValidation allowBlank="1" showInputMessage="1" showErrorMessage="1" prompt="Giá trị khoản được trừ là tiền tự nguyện ứng trước để thực hiện GPMB đã được Cơ quan có thẩm quyền xác định" sqref="J16" xr:uid="{00000000-0002-0000-0100-000000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Tien dat DA</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Quach T. Long</dc:creator>
  <cp:lastModifiedBy>Le V Trung</cp:lastModifiedBy>
  <dcterms:created xsi:type="dcterms:W3CDTF">2021-03-11T08:33:45Z</dcterms:created>
  <dcterms:modified xsi:type="dcterms:W3CDTF">2021-06-14T08:13:37Z</dcterms:modified>
</cp:coreProperties>
</file>