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96" yWindow="0" windowWidth="15480" windowHeight="9060" tabRatio="576" activeTab="0"/>
  </bookViews>
  <sheets>
    <sheet name="ODT" sheetId="1" r:id="rId1"/>
    <sheet name="ODT20" sheetId="2" state="hidden" r:id="rId2"/>
    <sheet name="ONT20" sheetId="3" state="hidden" r:id="rId3"/>
    <sheet name="ONT" sheetId="4" r:id="rId4"/>
    <sheet name="NN" sheetId="5" r:id="rId5"/>
  </sheets>
  <definedNames>
    <definedName name="_xlnm.Print_Titles" localSheetId="0">'ODT'!$4:$5</definedName>
    <definedName name="_xlnm.Print_Titles" localSheetId="3">'ONT'!$4:$4</definedName>
  </definedNames>
  <calcPr fullCalcOnLoad="1"/>
</workbook>
</file>

<file path=xl/comments1.xml><?xml version="1.0" encoding="utf-8"?>
<comments xmlns="http://schemas.openxmlformats.org/spreadsheetml/2006/main">
  <authors>
    <author>Admin</author>
  </authors>
  <commentList>
    <comment ref="G14" authorId="0">
      <text>
        <r>
          <rPr>
            <b/>
            <sz val="9"/>
            <rFont val="Tahoma"/>
            <family val="2"/>
          </rPr>
          <t>Admin:</t>
        </r>
        <r>
          <rPr>
            <sz val="9"/>
            <rFont val="Tahoma"/>
            <family val="2"/>
          </rPr>
          <t xml:space="preserve">
Góp ý của phòng Kinh tế hạ tầng - CV 111/CV -KTHT ngày 17/9/2019</t>
        </r>
      </text>
    </comment>
    <comment ref="G15" authorId="0">
      <text>
        <r>
          <rPr>
            <b/>
            <sz val="9"/>
            <rFont val="Tahoma"/>
            <family val="2"/>
          </rPr>
          <t>Admin:</t>
        </r>
        <r>
          <rPr>
            <sz val="9"/>
            <rFont val="Tahoma"/>
            <family val="2"/>
          </rPr>
          <t xml:space="preserve">
Góp ý của phòng Kinh tế hạ tầng - CV 111/CV -KTHT ngày 17/9/2019</t>
        </r>
      </text>
    </comment>
  </commentList>
</comments>
</file>

<file path=xl/comments2.xml><?xml version="1.0" encoding="utf-8"?>
<comments xmlns="http://schemas.openxmlformats.org/spreadsheetml/2006/main">
  <authors>
    <author>Admin</author>
  </authors>
  <commentList>
    <comment ref="H13" authorId="0">
      <text>
        <r>
          <rPr>
            <b/>
            <sz val="9"/>
            <rFont val="Tahoma"/>
            <family val="2"/>
          </rPr>
          <t>Admin:</t>
        </r>
        <r>
          <rPr>
            <sz val="9"/>
            <rFont val="Tahoma"/>
            <family val="2"/>
          </rPr>
          <t xml:space="preserve">
Góp ý của phòng Kinh tế hạ tầng - CV 111/CV -KTHT ngày 17/9/2019</t>
        </r>
      </text>
    </comment>
    <comment ref="H14" authorId="0">
      <text>
        <r>
          <rPr>
            <b/>
            <sz val="9"/>
            <rFont val="Tahoma"/>
            <family val="2"/>
          </rPr>
          <t>Admin:</t>
        </r>
        <r>
          <rPr>
            <sz val="9"/>
            <rFont val="Tahoma"/>
            <family val="2"/>
          </rPr>
          <t xml:space="preserve">
Góp ý của phòng Kinh tế hạ tầng - CV 111/CV -KTHT ngày 17/9/2019</t>
        </r>
      </text>
    </comment>
  </commentList>
</comments>
</file>

<file path=xl/comments3.xml><?xml version="1.0" encoding="utf-8"?>
<comments xmlns="http://schemas.openxmlformats.org/spreadsheetml/2006/main">
  <authors>
    <author>Admin</author>
  </authors>
  <commentList>
    <comment ref="G21" authorId="0">
      <text>
        <r>
          <rPr>
            <b/>
            <sz val="9"/>
            <rFont val="Tahoma"/>
            <family val="2"/>
          </rPr>
          <t>Admin:</t>
        </r>
        <r>
          <rPr>
            <sz val="9"/>
            <rFont val="Tahoma"/>
            <family val="2"/>
          </rPr>
          <t xml:space="preserve">
Tách từ đoạn: Đoạn từ ngã ba Trạm thu phí đến Trạm kiểm soát liên hợp dọc QL 40</t>
        </r>
      </text>
    </comment>
    <comment ref="E35" authorId="0">
      <text>
        <r>
          <rPr>
            <b/>
            <sz val="9"/>
            <rFont val="Tahoma"/>
            <family val="2"/>
          </rPr>
          <t>Admin:</t>
        </r>
        <r>
          <rPr>
            <sz val="9"/>
            <rFont val="Tahoma"/>
            <family val="2"/>
          </rPr>
          <t xml:space="preserve">
Góp ý của phòng Kinh tế hạ tầng - CV 111/CV -KTHT ngày 17/9/2019</t>
        </r>
      </text>
    </comment>
    <comment ref="G35" authorId="0">
      <text>
        <r>
          <rPr>
            <b/>
            <sz val="9"/>
            <rFont val="Tahoma"/>
            <family val="2"/>
          </rPr>
          <t>Admin:</t>
        </r>
        <r>
          <rPr>
            <sz val="9"/>
            <rFont val="Tahoma"/>
            <family val="2"/>
          </rPr>
          <t xml:space="preserve">
Đoạn từ xã Đắk Nông đến ranh giới xã Đắk Dục (giáp ranh giới huyện Đắk Glei)</t>
        </r>
      </text>
    </comment>
    <comment ref="E36" authorId="0">
      <text>
        <r>
          <rPr>
            <b/>
            <sz val="9"/>
            <rFont val="Tahoma"/>
            <family val="2"/>
          </rPr>
          <t>Admin:</t>
        </r>
        <r>
          <rPr>
            <sz val="9"/>
            <rFont val="Tahoma"/>
            <family val="2"/>
          </rPr>
          <t xml:space="preserve">
Góp ý của phòng Kinh tế hạ tầng - CV 111/CV -KTHT ngày 17/9/2019</t>
        </r>
      </text>
    </comment>
    <comment ref="G53" authorId="0">
      <text>
        <r>
          <rPr>
            <b/>
            <sz val="9"/>
            <rFont val="Tahoma"/>
            <family val="2"/>
          </rPr>
          <t>Admin:</t>
        </r>
        <r>
          <rPr>
            <sz val="9"/>
            <rFont val="Tahoma"/>
            <family val="2"/>
          </rPr>
          <t xml:space="preserve">
Trụ sở HĐND - UBND xã Sa Loong đổi thành đến suối Đăk Ri</t>
        </r>
      </text>
    </comment>
  </commentList>
</comments>
</file>

<file path=xl/comments4.xml><?xml version="1.0" encoding="utf-8"?>
<comments xmlns="http://schemas.openxmlformats.org/spreadsheetml/2006/main">
  <authors>
    <author>Admin</author>
  </authors>
  <commentList>
    <comment ref="D36" authorId="0">
      <text>
        <r>
          <rPr>
            <b/>
            <sz val="9"/>
            <rFont val="Tahoma"/>
            <family val="2"/>
          </rPr>
          <t>Admin:</t>
        </r>
        <r>
          <rPr>
            <sz val="9"/>
            <rFont val="Tahoma"/>
            <family val="2"/>
          </rPr>
          <t xml:space="preserve">
Góp ý của phòng Kinh tế hạ tầng - CV 111/CV -KTHT ngày 17/9/2019</t>
        </r>
      </text>
    </comment>
    <comment ref="D37" authorId="0">
      <text>
        <r>
          <rPr>
            <b/>
            <sz val="9"/>
            <rFont val="Tahoma"/>
            <family val="2"/>
          </rPr>
          <t>Admin:</t>
        </r>
        <r>
          <rPr>
            <sz val="9"/>
            <rFont val="Tahoma"/>
            <family val="2"/>
          </rPr>
          <t xml:space="preserve">
Góp ý của phòng Kinh tế hạ tầng - CV 111/CV -KTHT ngày 17/9/2019</t>
        </r>
      </text>
    </comment>
  </commentList>
</comments>
</file>

<file path=xl/sharedStrings.xml><?xml version="1.0" encoding="utf-8"?>
<sst xmlns="http://schemas.openxmlformats.org/spreadsheetml/2006/main" count="760" uniqueCount="289">
  <si>
    <t>STT</t>
  </si>
  <si>
    <t>VT1</t>
  </si>
  <si>
    <t>VT2</t>
  </si>
  <si>
    <t>VT3</t>
  </si>
  <si>
    <t>Tên đơn vị hành chính</t>
  </si>
  <si>
    <t>Đoạn đường</t>
  </si>
  <si>
    <t>a</t>
  </si>
  <si>
    <t>b</t>
  </si>
  <si>
    <t>Tại các xã</t>
  </si>
  <si>
    <t>Đất ruộng lúa 2 vụ</t>
  </si>
  <si>
    <t>Đất ruộng còn lại</t>
  </si>
  <si>
    <t>-</t>
  </si>
  <si>
    <t>B</t>
  </si>
  <si>
    <t>Chu Văn An</t>
  </si>
  <si>
    <t>Trần Hưng Đạo</t>
  </si>
  <si>
    <t>Lê Quý Đôn</t>
  </si>
  <si>
    <t>Hồ Xuân Hương</t>
  </si>
  <si>
    <t>Nguyễn Thị Minh Khai</t>
  </si>
  <si>
    <t>Hoàng Thị Loan</t>
  </si>
  <si>
    <t>Lê Lợi</t>
  </si>
  <si>
    <t>Trần Phú</t>
  </si>
  <si>
    <t>Ngô Quyền</t>
  </si>
  <si>
    <t>Lê Văn Tám</t>
  </si>
  <si>
    <t>Phạm Hồng Thái</t>
  </si>
  <si>
    <t>Lê Hữu Trác</t>
  </si>
  <si>
    <t>Nguyễn Trãi</t>
  </si>
  <si>
    <t>Nguyễn Văn Trỗi</t>
  </si>
  <si>
    <t>Hai Bà Trưng</t>
  </si>
  <si>
    <t>Hùng Vương</t>
  </si>
  <si>
    <t>Ghi chú</t>
  </si>
  <si>
    <t>Giá đất đề xuất giai đoạn 2020 - 2024</t>
  </si>
  <si>
    <t>A</t>
  </si>
  <si>
    <t>I</t>
  </si>
  <si>
    <t>II</t>
  </si>
  <si>
    <t>C</t>
  </si>
  <si>
    <t>Giá cho thuê mặt nước áp dụng cho hoạt động khai thác khoáng sản</t>
  </si>
  <si>
    <t>D</t>
  </si>
  <si>
    <t>Đ</t>
  </si>
  <si>
    <t>Chiều sâu lô đất được tính bằng 50m, trên 50m được tính bằng 60% giá đất ở tại vị trí liền kề trước đó (vị trí đất mặt tiền của tất cả các loại đường)</t>
  </si>
  <si>
    <t>Giá đất vườn, ao trong cùng thửa đất có nhà ở nhưng không được xác định là đất ở, nằm xen kẽ trong khu vực đất ở tại đô thị</t>
  </si>
  <si>
    <t>Giá đất hiện hành
2015 - 2019</t>
  </si>
  <si>
    <t>Quy định về phân loại vị trí đất</t>
  </si>
  <si>
    <t>Vị trí 1:</t>
  </si>
  <si>
    <t>Áp dụng đối với đất trong ngõ, hẻm có chiều rộng trên 3m.</t>
  </si>
  <si>
    <t>Vị trí 2:</t>
  </si>
  <si>
    <t>Vị trí 3:</t>
  </si>
  <si>
    <t>Áp dụng đối với đất trong ngõ, hẻm có chiều rộng từ 3m trở xuống.</t>
  </si>
  <si>
    <t>Đối với lô đất có nhiều mặt tiếp giáp với các trục đường chính thì được áp dụng tính giá đất theo trục đường chính có giá trị cao nhất cho toàn bộ vị trí lô đất.</t>
  </si>
  <si>
    <t>A Dừa</t>
  </si>
  <si>
    <t>Toàn bộ</t>
  </si>
  <si>
    <t>A Gió</t>
  </si>
  <si>
    <t>A Khanh</t>
  </si>
  <si>
    <t>Đinh Tiên Hoàng</t>
  </si>
  <si>
    <t>Hùng Vương - Ngô Gia Tự</t>
  </si>
  <si>
    <t>Ngô Gia Tự - Hoàng Văn Thụ</t>
  </si>
  <si>
    <t>Hoàng Văn Thụ</t>
  </si>
  <si>
    <t>Ngô Gia Tự - Đinh Tiên Hoàng</t>
  </si>
  <si>
    <t>Đinh Tiên Hoàng - Hết đường nhựa</t>
  </si>
  <si>
    <t>Hùng Vương - Trần Hưng Đạo</t>
  </si>
  <si>
    <t>Trần Hưng Đạo - Nguyễn Sinh Sắc</t>
  </si>
  <si>
    <t>Từ ranh giới thị trấn Plei Kần - Nguyễn Sinh Sắc</t>
  </si>
  <si>
    <t>Nguyễn Sinh Sắc - Trần Hưng Đạo</t>
  </si>
  <si>
    <t>Trần Hưng Đạo - Hoàng Thị Loan</t>
  </si>
  <si>
    <t>Hoàng Thị Loan - Tô Vĩnh Diện</t>
  </si>
  <si>
    <t>Tô Vĩnh Diện - Phía Đông Khách sạn Phương Dung</t>
  </si>
  <si>
    <t>Phía Đông Khách sạn Phương Dung - Phía Đông Nhà hàng Ngọc Hồi 2</t>
  </si>
  <si>
    <t>Đường quy hoạch Kim Đồng (Đường bê tông bên hông khách sạn BMC)</t>
  </si>
  <si>
    <t>Hoàng Thị Loan - Hai Bà Trưng</t>
  </si>
  <si>
    <t>Lý Thái Tổ</t>
  </si>
  <si>
    <t>Hùng Vương - Hai Bà Trưng</t>
  </si>
  <si>
    <t>Hai Bà Trưng - Trương Quang Trọng</t>
  </si>
  <si>
    <t>Lý Tự Trọng</t>
  </si>
  <si>
    <t>Hai Bà Trưng - Hồ Xuân Hương</t>
  </si>
  <si>
    <t>Hồ Xuân Hương - Tô Vĩnh Diện</t>
  </si>
  <si>
    <t>Nguyễn Du</t>
  </si>
  <si>
    <t>Nguyễn Sinh Sắc</t>
  </si>
  <si>
    <t>Phan Bội Châu - Hoàng Thị Loan</t>
  </si>
  <si>
    <t>Trụ sở HĐND&amp;UBND huyện Ngọc Hồi - Đường N5</t>
  </si>
  <si>
    <t>Nguyễn Trung Trực</t>
  </si>
  <si>
    <t>Ngô Gia Tự</t>
  </si>
  <si>
    <t>Hùng Vương - Trần Quốc Toản</t>
  </si>
  <si>
    <t>Trần Quốc Toản - Đinh Tiên Hoàng</t>
  </si>
  <si>
    <t>Phan Bội Châu</t>
  </si>
  <si>
    <t>Phan Đình Giót</t>
  </si>
  <si>
    <t>Sư Vạn Hạnh</t>
  </si>
  <si>
    <t>Tô Vĩnh Diện</t>
  </si>
  <si>
    <t>Hùng Vương - Nguyễn Thị Minh Khai</t>
  </si>
  <si>
    <t>Nguyễn Thị Minh Khai - Hai Bà Trưng</t>
  </si>
  <si>
    <t>Hùng Vương - Trương Quang Trọng</t>
  </si>
  <si>
    <t>Trương Quang Trọng - Hết ranh giới thị trấn</t>
  </si>
  <si>
    <t>Hùng Vương - Kim Đồng</t>
  </si>
  <si>
    <t>Kim Đồng - Phía Bắc Khách sạn Hải Vân</t>
  </si>
  <si>
    <t>Phía Bắc Khách sạn Hải Vân - Ngã ba Trung tâm Hành chính</t>
  </si>
  <si>
    <t>Ngã ba Trung tâm Hành chính - Cầu Đăk Rơ We</t>
  </si>
  <si>
    <t>Cầu Đằk Rơ We - Hết ranh giới thị trấn</t>
  </si>
  <si>
    <t>Trần Quốc Toản</t>
  </si>
  <si>
    <t>Trương Quang Trọng</t>
  </si>
  <si>
    <t>Trần Hưng Đạo - Hai Bà Trưng</t>
  </si>
  <si>
    <t>Đoạn còn lại (chưa mở đường)</t>
  </si>
  <si>
    <t>Trần Hưng Đạo - Hết ranh giới thị trấn</t>
  </si>
  <si>
    <t>Đường Quy hoạch (mới)</t>
  </si>
  <si>
    <t> Toàn bộ</t>
  </si>
  <si>
    <t>Đường N5, NT18</t>
  </si>
  <si>
    <t>Từ đường Hồ Chí Minh - Đến cầu ranh giới giữa thị trấn và xã Đăk Xú</t>
  </si>
  <si>
    <t>Từ hết thị trấn - Hết ranh giới xã Đăk Xú</t>
  </si>
  <si>
    <t>Từ hết ranh giới xã Đăk Xú - QL 40</t>
  </si>
  <si>
    <t>Đường QH (đường bao phía Tây)</t>
  </si>
  <si>
    <t>Trần Phú - Nguyễn Sinh Sắc</t>
  </si>
  <si>
    <t>Nguyễn Sinh Sắc đi 20m tiếp theo</t>
  </si>
  <si>
    <t>Từ 20m tiếp theo - Khe suối</t>
  </si>
  <si>
    <t>Khe suối - Đường N5</t>
  </si>
  <si>
    <t>Nguyễn Khuyến</t>
  </si>
  <si>
    <t>Phạm Ngũ Lão</t>
  </si>
  <si>
    <t>Nguyễn Tri Phương</t>
  </si>
  <si>
    <t>Trần Dũng</t>
  </si>
  <si>
    <t>A Ninh</t>
  </si>
  <si>
    <t>Nguyễn Huệ</t>
  </si>
  <si>
    <t>Đất khu dân cư còn lại trên địa bàn thị trấn</t>
  </si>
  <si>
    <t>Giá đất ở ven trục đường giao thông chính </t>
  </si>
  <si>
    <t>Phía đông Hạt Quản lý Quốc Lộ - Cầu Đăk Mốt (dọc đường Hồ Chí Minh)</t>
  </si>
  <si>
    <t>Xã Đăk Xú</t>
  </si>
  <si>
    <t>Từ ranh giới thị trấn đến hết ranh giới mở rộng thị trấn Plei Kần theo quy hoạch (dọc QL 40)</t>
  </si>
  <si>
    <t>Từ ranh giới thị trấn - QL 40 (đường sau bệnh viện đi xã Đắk Xú: đường Nguyễn Huệ)</t>
  </si>
  <si>
    <t>Từ ranh giới xã Đăk Xú đến cầu thôn Bắc Phong</t>
  </si>
  <si>
    <t>Đường D4</t>
  </si>
  <si>
    <t>Đường nội bộ quy hoạch khu kinh tế cửa khẩu</t>
  </si>
  <si>
    <t>Từ ranh giới thị trấn đến Cầu 732 (cầu QL 14C)</t>
  </si>
  <si>
    <t>Từ Quốc lộ 14C (cầu 732) đến hết sân vận động 732</t>
  </si>
  <si>
    <t>Từ cầu 732 đến hết khu trung tâm quy hoạch xã Đăk Kan</t>
  </si>
  <si>
    <t>Từ khu trung tâm quy hoạch xã Đăk Kan đến giáp ranh giới huyện Sa Thầy</t>
  </si>
  <si>
    <t>- </t>
  </si>
  <si>
    <t>Giá đất ở các khu vực khác tại nông thôn</t>
  </si>
  <si>
    <t>Khu dân cư còn lại xã Đăk Xú</t>
  </si>
  <si>
    <t>Đoạn từ ranh giới xã Đăk Kan - Hồ thủy lợi Đăk Kan</t>
  </si>
  <si>
    <t>Giá đất sử dụng cho hoạt động thăm dò, khai thác khoáng sản, khai thác nguyên liệu để sản xuất vật liệu xây dựng</t>
  </si>
  <si>
    <t>E</t>
  </si>
  <si>
    <t>Tách đoạn</t>
  </si>
  <si>
    <t>Từ hết ranh giới xã Đắk Kan đến suối Đăk Ri</t>
  </si>
  <si>
    <t>Từ suối Đăk Ri đến giáp đập Đăk Wang</t>
  </si>
  <si>
    <t>Đường quy hoạch</t>
  </si>
  <si>
    <t>Đoạn từ ngã ba thôn Nông Nhầy II đi vào nhà máy chế biến tinh bột sắn Kon Tum</t>
  </si>
  <si>
    <t>Đoạn từ ngã ba thôn Nông Nhầy II đi vào nhà máy mủ cao su huyện Ngọc Hồi</t>
  </si>
  <si>
    <t>Hùng Vương - Hoàng Thị Loan</t>
  </si>
  <si>
    <t>Giá đất vườn, ao trong cùng thửa đất có nhà ở nhưng không được xác định là đất ở nằm xen kẽ trong khu vực đất ở tại nông thôn</t>
  </si>
  <si>
    <t>Từ hết Sân vận động 732 (cầu Bản thôn 3) - Hết ranh giới xã Đắk Kan</t>
  </si>
  <si>
    <t>1</t>
  </si>
  <si>
    <t>2</t>
  </si>
  <si>
    <t>III</t>
  </si>
  <si>
    <t>IV</t>
  </si>
  <si>
    <t>V</t>
  </si>
  <si>
    <t>VI</t>
  </si>
  <si>
    <t>Khu dân cư còn lại xã Đăk Nông</t>
  </si>
  <si>
    <t>Xã Đăk Nông</t>
  </si>
  <si>
    <t>Thôn Nông Nhầy II</t>
  </si>
  <si>
    <t>Xã Đắk Dục</t>
  </si>
  <si>
    <t>Giá đất ở ven trục đường giao thông chính (mặt tiền quốc lộ 14 đường HCM)</t>
  </si>
  <si>
    <t>Khu dân cư còn lại xã Đăk Dục</t>
  </si>
  <si>
    <t xml:space="preserve">Xã Đăk Kan </t>
  </si>
  <si>
    <t>Giá đất ở ven trục đường giao thông chính (dọc mặt tiền QL 14C)</t>
  </si>
  <si>
    <t>Khu dân cư còn lại xã Đăk Kan</t>
  </si>
  <si>
    <t>Xã Sa Loong</t>
  </si>
  <si>
    <t>Giá đất ở ven trục đường giao thông chính</t>
  </si>
  <si>
    <t>VII</t>
  </si>
  <si>
    <t>Xã Đăk Ang</t>
  </si>
  <si>
    <t>Toàn bộ khu dân cư xã Đăk Ang</t>
  </si>
  <si>
    <t>Giá đất ở ven trục đường giao thông chính (dọc mặt tiền QL 14)</t>
  </si>
  <si>
    <t>Đoạn từ Trung tâm xã - Trạm y tế đến qua cửa hàng xăng dầu Hương Sơn 50m</t>
  </si>
  <si>
    <t>U Re</t>
  </si>
  <si>
    <t>Thay đổi
điểm cuối</t>
  </si>
  <si>
    <t>Xã Pờ Y</t>
  </si>
  <si>
    <t>Từ ranh giới mở rộng thị trấn Plei Kần theo quy hoạch đến giáp ranh giới xã Pờ Y (dọc QL 40)</t>
  </si>
  <si>
    <t>Từ cầu thôn Bắc Phong đến UBND xã Pờ Y</t>
  </si>
  <si>
    <t>Khu dân cư còn lại xã Pờ Y</t>
  </si>
  <si>
    <t>Từ cổng Công ty 732 - Ngã ba đi xã Pờ Y</t>
  </si>
  <si>
    <t>Từ Ngã ba đi xã Pờ Y - Hết thôn 4</t>
  </si>
  <si>
    <t>Từ phía tây UBND xã Pờ Y đến Km 13 + 200</t>
  </si>
  <si>
    <t>Đoạn từ đồn Biên phòng đến cột mốc 790</t>
  </si>
  <si>
    <t>Điểm đầu giao Phan Bội Châu điểm cuối giao với  đường trung tâm huyện đến xã Đăk Xú</t>
  </si>
  <si>
    <t xml:space="preserve"> Nguyễn Văn Linh</t>
  </si>
  <si>
    <t>Bổ sung</t>
  </si>
  <si>
    <t>Đường rộng 23 m khu trung tâm hành chinh( điểm đầu giáp Nguyễn Văn Linh đến đường Phạm Văn Đồng</t>
  </si>
  <si>
    <t>Các đường trong khu đấu giá và tái định cư (Trung tâm hành chính)</t>
  </si>
  <si>
    <t>Các đường trong khu dân cư xung quanh Trường Nguyễn Trãi</t>
  </si>
  <si>
    <t>Đoạn từ Km13 + 200  đến đồn Biên phòng</t>
  </si>
  <si>
    <r>
      <t>ĐVT: 1000 đồng/m</t>
    </r>
    <r>
      <rPr>
        <i/>
        <vertAlign val="superscript"/>
        <sz val="12"/>
        <rFont val="Times New Roman"/>
        <family val="1"/>
      </rPr>
      <t>2</t>
    </r>
  </si>
  <si>
    <t>Từ Km 13 + 200  đến biên giới Campuchia (hết đường nhựa)</t>
  </si>
  <si>
    <r>
      <t xml:space="preserve">Đoạn từ ranh giới xã Đắk Nông đến ranh giới huyện Đắk Glei </t>
    </r>
    <r>
      <rPr>
        <i/>
        <sz val="12"/>
        <rFont val="Times New Roman"/>
        <family val="1"/>
      </rPr>
      <t>(Trừ vị trí Trung tâm xã - Trạm y tế đến qua cửa hàng xăng dầu Hương Sơn 50m)</t>
    </r>
  </si>
  <si>
    <t>G</t>
  </si>
  <si>
    <t>Mẫu số 18</t>
  </si>
  <si>
    <t>Mẫu số 17</t>
  </si>
  <si>
    <t>Khu dân cư còn lại xã Sa Loong</t>
  </si>
  <si>
    <t>BẢNG 1: DỰ THẢO BẢNG GIÁ ĐẤT Ở TẠI ĐÔ THỊ; BẢNG GIÁ ĐẤT THƯƠNG MẠI, DỊCH VỤ
TẠI ĐÔ THỊ; BẢNG GIÁ ĐẤT SẢN XUẤT KINH DOANH PHI NÔNG NGHIỆP KHÔNG PHẢI LÀ ĐẤT
THƯƠNG MẠI, DỊCH VỤ TẠI ĐÔ THỊ</t>
  </si>
  <si>
    <t>Giá đất đề xuất
giai đoạn 2020 - 2024</t>
  </si>
  <si>
    <t>Phía Đông Nhà hàng Ngọc Hồi 2 - Phía Đông Hạt quản lý Quốc lộ</t>
  </si>
  <si>
    <t>Hoàng Thị Loan - Đường đến đường bao phía Tây (đầu đường Nguyễn Văn Linh)</t>
  </si>
  <si>
    <t>đường bao phía Tây (cuối đường Nguyễn Sinh Sắc) - Trụ sở HĐND&amp;UBND huyện Ngọc Hồi</t>
  </si>
  <si>
    <t>BẢNG 2: DỰ THẢO BẢNG GIÁ ĐẤT Ở TẠI NÔNG THÔN; BẢNG GIÁ ĐẤT THƯƠNG MẠI, DỊCH VỤ TẠI NÔNG THÔN; BẢNG GIÁ ĐẤT SẢN XUẤT KINH DOANH PHI NÔNG NGHIỆP KHÔNG PHẢI LÀ ĐẤT THƯƠNG MẠI, DỊCH VỤ TẠI NÔNG THÔN</t>
  </si>
  <si>
    <t>Tại thị trấn Plei Kần</t>
  </si>
  <si>
    <t>HUYỆN NGỌC HỒI</t>
  </si>
  <si>
    <t>Hệ số điều chỉnh giá đất năm 2019</t>
  </si>
  <si>
    <t>Tỷ lệ tăng, giảm giữa giá đất năm 2019 và 2020 - 2024</t>
  </si>
  <si>
    <t>GIÁ ĐẤT Ở TẠI ĐÔ THỊ</t>
  </si>
  <si>
    <t>Giá đất thương mại, dịch vụ tại đô thị: Được áp dụng bằng 80% giá đất ở tại đô thị có cùng vị trí sử dụng đất.</t>
  </si>
  <si>
    <t>Giá đất sản xuất kinh doanh phi nông nghiệp không phải là đất thương mại, dịch vụ tại đô thị: Được áp dụng bằng 80% giá đất ở tại đô thị có cùng vị trí sử dụng đất.</t>
  </si>
  <si>
    <t>Áp dụng đối với đất mặt tiền đường (của tất cả các loại đường)</t>
  </si>
  <si>
    <t>Chiều sâu của mỗi vị trí lô đất được tính bằng 50m, trên 50m tính chuyển thành vị trí thấp hơn liền kề.</t>
  </si>
  <si>
    <t>GIÁ ĐẤT Ở TẠI NÔNG THÔN</t>
  </si>
  <si>
    <t>Giá đất thương mại, dịch vụ tại nông thôn: Được áp dụng bằng 80% giá đất ở tại nông thôn có cùng vị trí sử dụng đất.</t>
  </si>
  <si>
    <t>Giá đất sản xuất kinh doanh phi nông nghiệp không phải là đất thương mại, dịch vụ tại nông thôn: Được áp dụng bằng 80% giá đất ở tại nông thôn có cùng vị trí sử dụng đất.</t>
  </si>
  <si>
    <r>
      <t xml:space="preserve">Giá đất năm 2019 </t>
    </r>
    <r>
      <rPr>
        <i/>
        <sz val="10"/>
        <rFont val="Times New Roman"/>
        <family val="1"/>
      </rPr>
      <t>(QĐ số 72 x hệ số điều chỉnh năm 2019)</t>
    </r>
  </si>
  <si>
    <t>(11=8/7)</t>
  </si>
  <si>
    <t>(6=5/4)</t>
  </si>
  <si>
    <t>Giá đất
hiện hành
2015 - 2019</t>
  </si>
  <si>
    <t>Đường bê tông</t>
  </si>
  <si>
    <t>Khu SVĐ cũ, đường nhựa, dân tập trung</t>
  </si>
  <si>
    <t>Đường nhựa 5m</t>
  </si>
  <si>
    <t>Đường nhựa 6m</t>
  </si>
  <si>
    <t>Đường nhựa, gần chợ</t>
  </si>
  <si>
    <t>đông dân cư</t>
  </si>
  <si>
    <t>dân cư đông</t>
  </si>
  <si>
    <t>đường nhựa đông dân cư</t>
  </si>
  <si>
    <t>đường chợ buôn bán tốt</t>
  </si>
  <si>
    <t>đường đất chưa mở</t>
  </si>
  <si>
    <t>đường nhựa đất đấu giá ít dân</t>
  </si>
  <si>
    <t>ít dân</t>
  </si>
  <si>
    <t xml:space="preserve">đường bê tông 5m </t>
  </si>
  <si>
    <t>Đường nhựa 6,5m đông dân cư</t>
  </si>
  <si>
    <t>đông dân cư gần UB thị trán</t>
  </si>
  <si>
    <t xml:space="preserve">    </t>
  </si>
  <si>
    <t>Toàn b ộ</t>
  </si>
  <si>
    <t>Mới đổ nhựa đông dân</t>
  </si>
  <si>
    <t>đường mới đổ nhưa đông dân cư</t>
  </si>
  <si>
    <t xml:space="preserve">đường nhựa rộng 24m </t>
  </si>
  <si>
    <t>dđông dan cư gần công ty 732</t>
  </si>
  <si>
    <t>đường đi lại khó khăn giao thông chia cắt xã hầu hết người địa phương</t>
  </si>
  <si>
    <t>Mới đổ nhựa dân cư thưa</t>
  </si>
  <si>
    <t>Trần Hưng Đạo - Hết  đất Trường THPT thị trấn</t>
  </si>
  <si>
    <t xml:space="preserve">đường nhựa dân cư đông </t>
  </si>
  <si>
    <t>đường các cơ quan</t>
  </si>
  <si>
    <t xml:space="preserve">đường nhựa gần trung tâm y tế dân cư đông </t>
  </si>
  <si>
    <t>đường nhựa dân cư đông</t>
  </si>
  <si>
    <t>đường nhựa hai bên đất công viên</t>
  </si>
  <si>
    <t>đường nhựa có dải phân cách dân cư đông buôn bán tốt</t>
  </si>
  <si>
    <t>đường bê tông Đa số dân đồng bào</t>
  </si>
  <si>
    <t>Đường bê tông 3 m</t>
  </si>
  <si>
    <t>đường nhựa đông dân buôn bán tốt</t>
  </si>
  <si>
    <t>đường nhựa dân cư đông buôn bán tốt</t>
  </si>
  <si>
    <t>đường nhựa đường ra  bến xe dân thưa</t>
  </si>
  <si>
    <t>đường nhựa đông dân cư buôn bán tốt</t>
  </si>
  <si>
    <t xml:space="preserve">đường nhựa đông dân cư </t>
  </si>
  <si>
    <t>đường nhựa  khối cơ quan huyện</t>
  </si>
  <si>
    <t>đường nhựa ông dân cư</t>
  </si>
  <si>
    <t>đường nhưai đông dân cư</t>
  </si>
  <si>
    <t>đường nhựa dân cư đa số hộ đồng bào</t>
  </si>
  <si>
    <t>đường nhựa dân cư thưa  đa số hộ đồng bào</t>
  </si>
  <si>
    <t>đường nhựa cạnh khách sạn quảng trường</t>
  </si>
  <si>
    <t xml:space="preserve">đường nhựa dân cư đông đông một bên các cơ quan huyện </t>
  </si>
  <si>
    <t>đương nhựa dân cư đông  một bên các cơ quan</t>
  </si>
  <si>
    <t xml:space="preserve">đường nhựa khu dân cư hộ đồng bào </t>
  </si>
  <si>
    <t>đường nhựa khu công nhân cao su</t>
  </si>
  <si>
    <t>đường nhựa đường chợ buôn bán tốt</t>
  </si>
  <si>
    <t>đường nhựa mới mở</t>
  </si>
  <si>
    <t xml:space="preserve">đường nhựa đông dân cư đường buôn bán tốt </t>
  </si>
  <si>
    <t>đường nhựa dân cư đông môt bên</t>
  </si>
  <si>
    <t xml:space="preserve">đường nhựa buôn bán tốt đối  diện công viên </t>
  </si>
  <si>
    <t>đường  nhựa dân cư đông một bên các cơ quan</t>
  </si>
  <si>
    <t>đường nhựa đông dân cư gần chợ</t>
  </si>
  <si>
    <t>đường nhựa  rông 24 m</t>
  </si>
  <si>
    <t>đường nhựa ít dân</t>
  </si>
  <si>
    <t>đường bê tông dân cư ít</t>
  </si>
  <si>
    <t>đường nhựa dân cư ít</t>
  </si>
  <si>
    <t>đường nhựa đông dân cư trung tâm xã</t>
  </si>
  <si>
    <t>đường nhựa dân cư  ít</t>
  </si>
  <si>
    <t>đường nhựa đông dân cư hộ đồng bào</t>
  </si>
  <si>
    <t xml:space="preserve">đường nhựa </t>
  </si>
  <si>
    <t>Tỷ lệ tăng giữa giá đất 2020 - 2024 so với 2015 - 2019</t>
  </si>
  <si>
    <t>(Kèm theo Tờ trình số         /TTr-UBND ngày        tháng 12 năm 2019 của UBND huyện Ngọc Hồi)</t>
  </si>
  <si>
    <t>Đối với lô đất có nhiều mặt tiếp giáp với các trục đường thì được áp dụng tính giá đất theo trục đường có giá trị cao nhất cho toàn bộ vị trí lô đất.</t>
  </si>
  <si>
    <t>(10=(7-4)/4)</t>
  </si>
  <si>
    <t>BẢNG 1: DỰ THẢO BẢNG GIÁ ĐẤT Ở TẠI ĐÔ THỊ; BẢNG GIÁ ĐẤT THƯƠNG MẠI, DỊCH VỤ TẠI ĐÔ THỊ;
BẢNG GIÁ ĐẤT SẢN XUẤT KINH DOANH PHI NÔNG NGHIỆP KHÔNG PHẢI LÀ ĐẤT THƯƠNG MẠI, DỊCH VỤ TẠI ĐÔ THỊ</t>
  </si>
  <si>
    <t>(5=(4-3)/3)</t>
  </si>
  <si>
    <t>Mẫu số 15</t>
  </si>
  <si>
    <t>BẢNG 3: DỰ THẢO BẢNG GIÁ ĐẤT TRỒNG CÂY HÀNG NĂM</t>
  </si>
  <si>
    <t>BẢNG 3.1: DỰ THẢO BẢNG GIÁ ĐẤT TRỒNG LÚA</t>
  </si>
  <si>
    <t>BẢNG 3.2: DỰ THẢO BẢNG GIÁ ĐẤT TRỒNG CÂY HÀNG NĂM KHÁC</t>
  </si>
  <si>
    <t>BẢNG 4: DỰ THẢO BẢNG GIÁ ĐẤT TRỒNG CÂY LÂU NĂM</t>
  </si>
  <si>
    <t>BẢNG 5: DỰ THẢO BẢNG GIÁ ĐẤT RỪNG SẢN XUẤT</t>
  </si>
  <si>
    <t>BẢNG 6: DỰ THẢO BẢNG GIÁ ĐẤT NUÔI TRỒNG THỦY SẢN</t>
  </si>
  <si>
    <t>Giá đất
đề xuất
giai đoạn
2020 - 2024</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</si>
</sst>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 ###"/>
    <numFmt numFmtId="173" formatCode="\(#\)"/>
    <numFmt numFmtId="174" formatCode="#,##0.00;[Red]#,##0.00"/>
    <numFmt numFmtId="175" formatCode="#,##0;[Red]#,##0"/>
    <numFmt numFmtId="176" formatCode="[$-409]dddd\,\ mmmm\ dd\,\ yyyy"/>
    <numFmt numFmtId="177" formatCode="[$-409]h:mm:ss\ AM/PM"/>
    <numFmt numFmtId="178" formatCode="#\ ###\ "/>
    <numFmt numFmtId="179" formatCode="#\ "/>
    <numFmt numFmtId="180" formatCode="#\ 000"/>
    <numFmt numFmtId="181" formatCode="#\ \ "/>
    <numFmt numFmtId="182" formatCode="0.00_);[Red]\(0.00\)"/>
    <numFmt numFmtId="183" formatCode="00000"/>
    <numFmt numFmtId="184" formatCode="0.0"/>
    <numFmt numFmtId="185" formatCode="\(\ #\ \)"/>
    <numFmt numFmtId="186" formatCode="0_);[Red]\(0\)"/>
    <numFmt numFmtId="187" formatCode="#\ ###"/>
    <numFmt numFmtId="188" formatCode="_(* #,##0_);_(* \(#,##0\);_(* &quot;-&quot;??_);_(@_)"/>
    <numFmt numFmtId="189" formatCode="#.000\ ###"/>
    <numFmt numFmtId="190" formatCode="0.000"/>
    <numFmt numFmtId="191" formatCode="&quot;Yes&quot;;&quot;Yes&quot;;&quot;No&quot;"/>
    <numFmt numFmtId="192" formatCode="&quot;True&quot;;&quot;True&quot;;&quot;False&quot;"/>
    <numFmt numFmtId="193" formatCode="&quot;On&quot;;&quot;On&quot;;&quot;Off&quot;"/>
    <numFmt numFmtId="194" formatCode="[$€-2]\ #,##0.00_);[Red]\([$€-2]\ #,##0.00\)"/>
    <numFmt numFmtId="195" formatCode="0.0000"/>
    <numFmt numFmtId="196" formatCode="#,##0.0"/>
    <numFmt numFmtId="197" formatCode="0.000000"/>
    <numFmt numFmtId="198" formatCode="0.00000"/>
    <numFmt numFmtId="199" formatCode="\(#.0\)"/>
    <numFmt numFmtId="200" formatCode="0.000%"/>
    <numFmt numFmtId="201" formatCode="0.0%"/>
  </numFmts>
  <fonts count="48">
    <font>
      <sz val="10"/>
      <name val="Arial"/>
      <family val="0"/>
    </font>
    <font>
      <b/>
      <sz val="14"/>
      <name val="Times New Roman"/>
      <family val="1"/>
    </font>
    <font>
      <b/>
      <sz val="12"/>
      <name val="Times New Roman"/>
      <family val="1"/>
    </font>
    <font>
      <sz val="12"/>
      <name val="Times New Roman"/>
      <family val="1"/>
    </font>
    <font>
      <i/>
      <sz val="12"/>
      <name val="Times New Roman"/>
      <family val="1"/>
    </font>
    <font>
      <sz val="9"/>
      <name val="Tahoma"/>
      <family val="2"/>
    </font>
    <font>
      <b/>
      <sz val="9"/>
      <name val="Tahoma"/>
      <family val="2"/>
    </font>
    <font>
      <i/>
      <vertAlign val="superscript"/>
      <sz val="12"/>
      <name val="Times New Roman"/>
      <family val="1"/>
    </font>
    <font>
      <b/>
      <i/>
      <sz val="14"/>
      <name val="Times New Roman"/>
      <family val="1"/>
    </font>
    <font>
      <b/>
      <i/>
      <sz val="12"/>
      <name val="Times New Roman"/>
      <family val="1"/>
    </font>
    <font>
      <sz val="11"/>
      <name val="Times New Roman"/>
      <family val="1"/>
    </font>
    <font>
      <b/>
      <sz val="11"/>
      <name val="Times New Roman"/>
      <family val="1"/>
    </font>
    <font>
      <i/>
      <sz val="10"/>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8">
    <xf numFmtId="0" fontId="0" fillId="0" borderId="0" xfId="0" applyAlignment="1">
      <alignment/>
    </xf>
    <xf numFmtId="173" fontId="4" fillId="0" borderId="10" xfId="0" applyNumberFormat="1" applyFont="1" applyFill="1" applyBorder="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right" vertical="center"/>
    </xf>
    <xf numFmtId="0" fontId="3" fillId="0" borderId="0" xfId="0" applyFont="1" applyFill="1" applyAlignment="1">
      <alignment vertical="center"/>
    </xf>
    <xf numFmtId="0" fontId="2" fillId="0" borderId="10" xfId="0" applyFont="1" applyFill="1" applyBorder="1" applyAlignment="1">
      <alignment horizontal="center" vertical="center" wrapText="1"/>
    </xf>
    <xf numFmtId="173" fontId="4" fillId="0" borderId="11"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0" xfId="0" applyFont="1" applyFill="1" applyAlignment="1">
      <alignment horizontal="center" vertical="center"/>
    </xf>
    <xf numFmtId="0" fontId="3" fillId="33"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Border="1" applyAlignment="1">
      <alignment horizontal="lef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0" xfId="0" applyFont="1" applyFill="1" applyBorder="1" applyAlignment="1">
      <alignment horizontal="left" vertical="center"/>
    </xf>
    <xf numFmtId="0" fontId="4" fillId="0" borderId="0" xfId="0" applyFont="1" applyFill="1" applyAlignment="1">
      <alignment horizontal="left" vertical="center"/>
    </xf>
    <xf numFmtId="0" fontId="3" fillId="0" borderId="10" xfId="0" applyFont="1" applyFill="1" applyBorder="1" applyAlignment="1">
      <alignment horizontal="center" vertical="center" wrapText="1"/>
    </xf>
    <xf numFmtId="173"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2" fontId="3" fillId="0" borderId="10" xfId="0" applyNumberFormat="1" applyFont="1" applyFill="1" applyBorder="1" applyAlignment="1">
      <alignment horizontal="center" vertical="center"/>
    </xf>
    <xf numFmtId="0" fontId="3" fillId="0" borderId="0" xfId="0" applyFont="1" applyAlignment="1">
      <alignment/>
    </xf>
    <xf numFmtId="3" fontId="3" fillId="33"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0" fontId="3" fillId="0" borderId="0" xfId="0" applyFont="1" applyAlignment="1">
      <alignment horizontal="center"/>
    </xf>
    <xf numFmtId="49" fontId="4" fillId="0" borderId="0" xfId="0" applyNumberFormat="1" applyFont="1" applyFill="1" applyAlignment="1">
      <alignment horizontal="center" vertical="center"/>
    </xf>
    <xf numFmtId="0" fontId="2" fillId="0" borderId="11" xfId="0" applyFont="1" applyFill="1" applyBorder="1" applyAlignment="1">
      <alignment vertical="center" wrapText="1"/>
    </xf>
    <xf numFmtId="3" fontId="4" fillId="0" borderId="10" xfId="0" applyNumberFormat="1" applyFont="1" applyFill="1" applyBorder="1" applyAlignment="1">
      <alignment horizontal="center" vertical="center" wrapText="1"/>
    </xf>
    <xf numFmtId="3" fontId="4" fillId="0" borderId="10" xfId="0" applyNumberFormat="1" applyFont="1" applyBorder="1" applyAlignment="1">
      <alignment horizontal="center" vertical="center" wrapText="1"/>
    </xf>
    <xf numFmtId="0" fontId="3" fillId="0" borderId="13"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2" fillId="0" borderId="10" xfId="0" applyFont="1" applyFill="1" applyBorder="1" applyAlignment="1">
      <alignment horizontal="center" vertical="center"/>
    </xf>
    <xf numFmtId="0" fontId="4" fillId="0" borderId="0" xfId="0" applyFont="1" applyFill="1" applyBorder="1" applyAlignment="1">
      <alignment horizontal="center" vertical="center"/>
    </xf>
    <xf numFmtId="173"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3" fontId="3" fillId="0" borderId="10" xfId="0" applyNumberFormat="1" applyFont="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196" fontId="3"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xf>
    <xf numFmtId="49" fontId="3" fillId="0" borderId="0" xfId="0" applyNumberFormat="1" applyFont="1" applyFill="1" applyAlignment="1">
      <alignment horizontal="center" vertical="center"/>
    </xf>
    <xf numFmtId="4" fontId="3" fillId="0" borderId="10" xfId="0" applyNumberFormat="1" applyFont="1" applyFill="1" applyBorder="1" applyAlignment="1">
      <alignment horizontal="center" vertical="center" wrapText="1"/>
    </xf>
    <xf numFmtId="4" fontId="3" fillId="0" borderId="14" xfId="0" applyNumberFormat="1"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0" xfId="0" applyFont="1" applyFill="1" applyAlignment="1">
      <alignment vertical="center"/>
    </xf>
    <xf numFmtId="0" fontId="3" fillId="34" borderId="10" xfId="0" applyFont="1" applyFill="1" applyBorder="1" applyAlignment="1">
      <alignment horizontal="left" vertical="center" wrapText="1"/>
    </xf>
    <xf numFmtId="3"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xf>
    <xf numFmtId="0" fontId="2" fillId="0" borderId="10" xfId="0" applyFont="1" applyBorder="1" applyAlignment="1">
      <alignment vertical="center" wrapText="1"/>
    </xf>
    <xf numFmtId="0" fontId="3" fillId="0" borderId="10" xfId="0" applyFont="1" applyBorder="1" applyAlignment="1">
      <alignment vertical="center" wrapText="1"/>
    </xf>
    <xf numFmtId="3" fontId="2" fillId="33" borderId="10" xfId="0" applyNumberFormat="1" applyFont="1" applyFill="1" applyBorder="1" applyAlignment="1">
      <alignment horizontal="center" vertical="center" wrapText="1"/>
    </xf>
    <xf numFmtId="3" fontId="3" fillId="34" borderId="10" xfId="0" applyNumberFormat="1" applyFont="1" applyFill="1" applyBorder="1" applyAlignment="1">
      <alignment horizontal="center" vertical="center" wrapText="1"/>
    </xf>
    <xf numFmtId="3" fontId="2" fillId="34" borderId="10" xfId="0" applyNumberFormat="1" applyFont="1" applyFill="1" applyBorder="1" applyAlignment="1">
      <alignment horizontal="center" vertical="center" wrapText="1"/>
    </xf>
    <xf numFmtId="2" fontId="2" fillId="0" borderId="10" xfId="0" applyNumberFormat="1" applyFont="1" applyBorder="1" applyAlignment="1">
      <alignment vertical="center" wrapText="1"/>
    </xf>
    <xf numFmtId="173" fontId="1" fillId="0" borderId="10" xfId="0" applyNumberFormat="1" applyFont="1" applyFill="1" applyBorder="1" applyAlignment="1">
      <alignment horizontal="left" vertical="center" wrapText="1"/>
    </xf>
    <xf numFmtId="173" fontId="1" fillId="0" borderId="10" xfId="0" applyNumberFormat="1" applyFont="1" applyFill="1" applyBorder="1" applyAlignment="1">
      <alignment horizontal="center" vertical="center" wrapText="1"/>
    </xf>
    <xf numFmtId="2" fontId="3" fillId="0" borderId="10" xfId="0" applyNumberFormat="1" applyFont="1" applyBorder="1" applyAlignment="1">
      <alignment horizontal="center" vertical="center" wrapText="1"/>
    </xf>
    <xf numFmtId="2" fontId="3" fillId="34" borderId="10" xfId="0" applyNumberFormat="1" applyFont="1" applyFill="1" applyBorder="1" applyAlignment="1">
      <alignment horizontal="center" vertical="center" wrapText="1"/>
    </xf>
    <xf numFmtId="9" fontId="10" fillId="0" borderId="10" xfId="0" applyNumberFormat="1" applyFont="1" applyFill="1" applyBorder="1" applyAlignment="1">
      <alignment horizontal="center" vertical="center" wrapText="1"/>
    </xf>
    <xf numFmtId="173" fontId="4" fillId="0" borderId="0" xfId="0" applyNumberFormat="1" applyFont="1" applyFill="1" applyAlignment="1">
      <alignment horizontal="center" vertical="center"/>
    </xf>
    <xf numFmtId="173" fontId="3" fillId="0" borderId="0" xfId="0" applyNumberFormat="1" applyFont="1" applyFill="1" applyAlignment="1">
      <alignment horizontal="center" vertical="center"/>
    </xf>
    <xf numFmtId="0" fontId="11" fillId="0" borderId="10" xfId="0" applyFont="1" applyFill="1" applyBorder="1" applyAlignment="1">
      <alignment horizontal="center" vertical="center" wrapText="1"/>
    </xf>
    <xf numFmtId="10" fontId="3" fillId="0" borderId="0" xfId="0" applyNumberFormat="1" applyFont="1" applyFill="1" applyAlignment="1">
      <alignment vertical="center"/>
    </xf>
    <xf numFmtId="0" fontId="3" fillId="33" borderId="10" xfId="0" applyFont="1" applyFill="1" applyBorder="1" applyAlignment="1">
      <alignment horizontal="left" vertical="center" wrapText="1"/>
    </xf>
    <xf numFmtId="0" fontId="2" fillId="0" borderId="0" xfId="0" applyFont="1" applyFill="1" applyAlignment="1">
      <alignment horizontal="center" vertical="center"/>
    </xf>
    <xf numFmtId="0" fontId="9" fillId="0" borderId="0" xfId="0" applyFont="1" applyFill="1" applyAlignment="1">
      <alignment horizontal="center" vertical="center"/>
    </xf>
    <xf numFmtId="173" fontId="9" fillId="0" borderId="10"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9" fontId="3" fillId="0" borderId="10" xfId="0" applyNumberFormat="1" applyFont="1" applyFill="1" applyBorder="1" applyAlignment="1">
      <alignment horizontal="center" vertical="center" wrapText="1"/>
    </xf>
    <xf numFmtId="173" fontId="2" fillId="0" borderId="10" xfId="0" applyNumberFormat="1" applyFont="1" applyFill="1" applyBorder="1" applyAlignment="1">
      <alignment horizontal="left" vertical="center" wrapText="1"/>
    </xf>
    <xf numFmtId="0" fontId="3" fillId="0" borderId="0" xfId="0" applyFont="1" applyFill="1" applyAlignment="1">
      <alignment/>
    </xf>
    <xf numFmtId="0" fontId="3" fillId="33"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173" fontId="2" fillId="0" borderId="13" xfId="0" applyNumberFormat="1" applyFont="1" applyFill="1" applyBorder="1" applyAlignment="1">
      <alignment horizontal="left" vertical="center" wrapText="1"/>
    </xf>
    <xf numFmtId="173" fontId="2" fillId="0" borderId="15" xfId="0" applyNumberFormat="1" applyFont="1" applyFill="1" applyBorder="1" applyAlignment="1">
      <alignment horizontal="left" vertical="center" wrapText="1"/>
    </xf>
    <xf numFmtId="0" fontId="2"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6" xfId="0" applyFont="1" applyFill="1" applyBorder="1" applyAlignment="1">
      <alignment horizontal="center" vertical="center"/>
    </xf>
    <xf numFmtId="0" fontId="3" fillId="33" borderId="10" xfId="0" applyFont="1" applyFill="1" applyBorder="1" applyAlignment="1">
      <alignment horizontal="left" vertical="center" wrapText="1"/>
    </xf>
    <xf numFmtId="173" fontId="2" fillId="0" borderId="14" xfId="0" applyNumberFormat="1" applyFont="1" applyFill="1" applyBorder="1" applyAlignment="1">
      <alignment horizontal="left" vertical="center" wrapText="1"/>
    </xf>
    <xf numFmtId="173" fontId="1" fillId="0" borderId="13" xfId="0" applyNumberFormat="1" applyFont="1" applyFill="1" applyBorder="1" applyAlignment="1">
      <alignment horizontal="left" vertical="center" wrapText="1"/>
    </xf>
    <xf numFmtId="173" fontId="1" fillId="0" borderId="15" xfId="0" applyNumberFormat="1" applyFont="1" applyFill="1" applyBorder="1" applyAlignment="1">
      <alignment horizontal="left" vertical="center" wrapText="1"/>
    </xf>
    <xf numFmtId="173" fontId="1" fillId="0" borderId="14" xfId="0" applyNumberFormat="1" applyFont="1" applyFill="1" applyBorder="1" applyAlignment="1">
      <alignment horizontal="left" vertical="center" wrapText="1"/>
    </xf>
    <xf numFmtId="0" fontId="1" fillId="0" borderId="0" xfId="0" applyFont="1" applyFill="1" applyAlignment="1">
      <alignment horizontal="center" vertical="center" wrapText="1"/>
    </xf>
    <xf numFmtId="0" fontId="8" fillId="0" borderId="0" xfId="0" applyFont="1" applyFill="1" applyAlignment="1">
      <alignment horizontal="center" vertical="center"/>
    </xf>
    <xf numFmtId="0" fontId="2" fillId="0" borderId="10" xfId="0" applyFont="1" applyFill="1" applyBorder="1" applyAlignment="1">
      <alignment horizontal="center" vertical="center"/>
    </xf>
    <xf numFmtId="173" fontId="4"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9" fillId="0" borderId="0" xfId="0" applyFont="1" applyFill="1" applyAlignment="1">
      <alignment horizontal="center" vertical="center"/>
    </xf>
    <xf numFmtId="0" fontId="2" fillId="0" borderId="0" xfId="0"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96"/>
  <sheetViews>
    <sheetView tabSelected="1" zoomScale="110" zoomScaleNormal="110" zoomScaleSheetLayoutView="100" workbookViewId="0" topLeftCell="A1">
      <selection activeCell="C10" sqref="C10"/>
    </sheetView>
  </sheetViews>
  <sheetFormatPr defaultColWidth="9.140625" defaultRowHeight="12.75"/>
  <cols>
    <col min="1" max="1" width="6.00390625" style="4" customWidth="1"/>
    <col min="2" max="2" width="30.28125" style="4" customWidth="1"/>
    <col min="3" max="3" width="62.421875" style="2" customWidth="1"/>
    <col min="4" max="4" width="7.140625" style="69" customWidth="1"/>
    <col min="5" max="6" width="7.140625" style="2" customWidth="1"/>
    <col min="7" max="9" width="7.57421875" style="2" customWidth="1"/>
    <col min="10" max="10" width="19.28125" style="2" customWidth="1"/>
    <col min="11" max="16384" width="9.140625" style="4" customWidth="1"/>
  </cols>
  <sheetData>
    <row r="1" spans="1:10" ht="42.75" customHeight="1">
      <c r="A1" s="81" t="s">
        <v>279</v>
      </c>
      <c r="B1" s="81"/>
      <c r="C1" s="81"/>
      <c r="D1" s="81"/>
      <c r="E1" s="81"/>
      <c r="F1" s="81"/>
      <c r="G1" s="81"/>
      <c r="H1" s="81"/>
      <c r="I1" s="81"/>
      <c r="J1" s="72" t="s">
        <v>188</v>
      </c>
    </row>
    <row r="2" spans="1:10" ht="27.75" customHeight="1" hidden="1">
      <c r="A2" s="82" t="s">
        <v>276</v>
      </c>
      <c r="B2" s="82"/>
      <c r="C2" s="82"/>
      <c r="D2" s="82"/>
      <c r="E2" s="82"/>
      <c r="F2" s="82"/>
      <c r="G2" s="82"/>
      <c r="H2" s="82"/>
      <c r="I2" s="82"/>
      <c r="J2" s="82"/>
    </row>
    <row r="3" spans="1:10" ht="23.25" customHeight="1">
      <c r="A3" s="3"/>
      <c r="B3" s="3"/>
      <c r="C3" s="9"/>
      <c r="D3" s="70"/>
      <c r="E3" s="9"/>
      <c r="F3" s="9"/>
      <c r="G3" s="83" t="s">
        <v>184</v>
      </c>
      <c r="H3" s="83"/>
      <c r="I3" s="83"/>
      <c r="J3" s="83"/>
    </row>
    <row r="4" spans="1:10" ht="71.25" customHeight="1">
      <c r="A4" s="78" t="s">
        <v>0</v>
      </c>
      <c r="B4" s="78" t="s">
        <v>4</v>
      </c>
      <c r="C4" s="78" t="s">
        <v>5</v>
      </c>
      <c r="D4" s="78" t="s">
        <v>40</v>
      </c>
      <c r="E4" s="78"/>
      <c r="F4" s="78"/>
      <c r="G4" s="78" t="s">
        <v>192</v>
      </c>
      <c r="H4" s="78"/>
      <c r="I4" s="78"/>
      <c r="J4" s="5" t="s">
        <v>275</v>
      </c>
    </row>
    <row r="5" spans="1:10" ht="21.75" customHeight="1">
      <c r="A5" s="78"/>
      <c r="B5" s="78"/>
      <c r="C5" s="78"/>
      <c r="D5" s="5" t="s">
        <v>1</v>
      </c>
      <c r="E5" s="5" t="s">
        <v>2</v>
      </c>
      <c r="F5" s="5" t="s">
        <v>3</v>
      </c>
      <c r="G5" s="5" t="s">
        <v>1</v>
      </c>
      <c r="H5" s="5" t="s">
        <v>2</v>
      </c>
      <c r="I5" s="5" t="s">
        <v>3</v>
      </c>
      <c r="J5" s="5" t="s">
        <v>1</v>
      </c>
    </row>
    <row r="6" spans="1:10" ht="21" customHeight="1">
      <c r="A6" s="1">
        <v>1</v>
      </c>
      <c r="B6" s="1">
        <v>2</v>
      </c>
      <c r="C6" s="1">
        <v>3</v>
      </c>
      <c r="D6" s="71">
        <v>4</v>
      </c>
      <c r="E6" s="1">
        <v>5</v>
      </c>
      <c r="F6" s="1">
        <v>6</v>
      </c>
      <c r="G6" s="71">
        <v>7</v>
      </c>
      <c r="H6" s="18">
        <v>8</v>
      </c>
      <c r="I6" s="1">
        <v>9</v>
      </c>
      <c r="J6" s="1" t="s">
        <v>278</v>
      </c>
    </row>
    <row r="7" spans="1:10" ht="21" customHeight="1">
      <c r="A7" s="33" t="s">
        <v>148</v>
      </c>
      <c r="B7" s="79" t="s">
        <v>198</v>
      </c>
      <c r="C7" s="80"/>
      <c r="D7" s="80"/>
      <c r="E7" s="80"/>
      <c r="F7" s="80"/>
      <c r="G7" s="80"/>
      <c r="H7" s="80"/>
      <c r="I7" s="80"/>
      <c r="J7" s="80"/>
    </row>
    <row r="8" spans="1:10" ht="22.5" customHeight="1">
      <c r="A8" s="33" t="s">
        <v>31</v>
      </c>
      <c r="B8" s="79" t="s">
        <v>201</v>
      </c>
      <c r="C8" s="85"/>
      <c r="D8" s="71"/>
      <c r="E8" s="1"/>
      <c r="F8" s="1"/>
      <c r="G8" s="1"/>
      <c r="H8" s="1"/>
      <c r="I8" s="1"/>
      <c r="J8" s="1"/>
    </row>
    <row r="9" spans="1:10" ht="21.75" customHeight="1">
      <c r="A9" s="10">
        <v>1</v>
      </c>
      <c r="B9" s="76" t="s">
        <v>48</v>
      </c>
      <c r="C9" s="76" t="s">
        <v>49</v>
      </c>
      <c r="D9" s="31">
        <v>500</v>
      </c>
      <c r="E9" s="11">
        <v>300</v>
      </c>
      <c r="F9" s="11">
        <v>150</v>
      </c>
      <c r="G9" s="55">
        <v>600</v>
      </c>
      <c r="H9" s="22">
        <f>G9*0.6</f>
        <v>360</v>
      </c>
      <c r="I9" s="22">
        <f>G9*0.3</f>
        <v>180</v>
      </c>
      <c r="J9" s="73">
        <f aca="true" t="shared" si="0" ref="J9:J40">(G9/D9)-100%</f>
        <v>0.19999999999999996</v>
      </c>
    </row>
    <row r="10" spans="1:10" ht="21.75" customHeight="1">
      <c r="A10" s="10">
        <v>2</v>
      </c>
      <c r="B10" s="76" t="s">
        <v>50</v>
      </c>
      <c r="C10" s="76" t="s">
        <v>49</v>
      </c>
      <c r="D10" s="55">
        <v>330</v>
      </c>
      <c r="E10" s="22">
        <v>198</v>
      </c>
      <c r="F10" s="22">
        <v>99</v>
      </c>
      <c r="G10" s="55">
        <v>430</v>
      </c>
      <c r="H10" s="22">
        <f aca="true" t="shared" si="1" ref="H10:H73">G10*0.6</f>
        <v>258</v>
      </c>
      <c r="I10" s="22">
        <f aca="true" t="shared" si="2" ref="I10:I36">G10*0.3</f>
        <v>129</v>
      </c>
      <c r="J10" s="73">
        <f t="shared" si="0"/>
        <v>0.303030303030303</v>
      </c>
    </row>
    <row r="11" spans="1:10" ht="21.75" customHeight="1">
      <c r="A11" s="10">
        <v>3</v>
      </c>
      <c r="B11" s="76" t="s">
        <v>51</v>
      </c>
      <c r="C11" s="12" t="s">
        <v>49</v>
      </c>
      <c r="D11" s="55">
        <v>650</v>
      </c>
      <c r="E11" s="22">
        <v>390</v>
      </c>
      <c r="F11" s="22">
        <v>195</v>
      </c>
      <c r="G11" s="55">
        <v>800</v>
      </c>
      <c r="H11" s="22">
        <f t="shared" si="1"/>
        <v>480</v>
      </c>
      <c r="I11" s="22">
        <f t="shared" si="2"/>
        <v>240</v>
      </c>
      <c r="J11" s="73">
        <f t="shared" si="0"/>
        <v>0.23076923076923084</v>
      </c>
    </row>
    <row r="12" spans="1:10" ht="21.75" customHeight="1">
      <c r="A12" s="10">
        <v>4</v>
      </c>
      <c r="B12" s="76" t="s">
        <v>52</v>
      </c>
      <c r="C12" s="12" t="s">
        <v>53</v>
      </c>
      <c r="D12" s="55">
        <v>700</v>
      </c>
      <c r="E12" s="22">
        <v>420</v>
      </c>
      <c r="F12" s="22">
        <v>210</v>
      </c>
      <c r="G12" s="55">
        <v>950</v>
      </c>
      <c r="H12" s="22">
        <f t="shared" si="1"/>
        <v>570</v>
      </c>
      <c r="I12" s="22">
        <f t="shared" si="2"/>
        <v>285</v>
      </c>
      <c r="J12" s="73">
        <f t="shared" si="0"/>
        <v>0.3571428571428572</v>
      </c>
    </row>
    <row r="13" spans="1:10" ht="21.75" customHeight="1">
      <c r="A13" s="10">
        <v>5</v>
      </c>
      <c r="B13" s="76"/>
      <c r="C13" s="12" t="s">
        <v>54</v>
      </c>
      <c r="D13" s="55">
        <v>480</v>
      </c>
      <c r="E13" s="22">
        <v>288</v>
      </c>
      <c r="F13" s="22">
        <v>144</v>
      </c>
      <c r="G13" s="55">
        <v>630</v>
      </c>
      <c r="H13" s="22">
        <f t="shared" si="1"/>
        <v>378</v>
      </c>
      <c r="I13" s="22">
        <f t="shared" si="2"/>
        <v>189</v>
      </c>
      <c r="J13" s="73">
        <f t="shared" si="0"/>
        <v>0.3125</v>
      </c>
    </row>
    <row r="14" spans="1:10" ht="37.5" customHeight="1">
      <c r="A14" s="10">
        <v>6</v>
      </c>
      <c r="B14" s="76" t="s">
        <v>139</v>
      </c>
      <c r="C14" s="12" t="s">
        <v>177</v>
      </c>
      <c r="D14" s="55">
        <v>230</v>
      </c>
      <c r="E14" s="22">
        <v>138</v>
      </c>
      <c r="F14" s="22">
        <v>69</v>
      </c>
      <c r="G14" s="55">
        <v>300</v>
      </c>
      <c r="H14" s="22">
        <f t="shared" si="1"/>
        <v>180</v>
      </c>
      <c r="I14" s="22">
        <f t="shared" si="2"/>
        <v>90</v>
      </c>
      <c r="J14" s="73">
        <f t="shared" si="0"/>
        <v>0.30434782608695654</v>
      </c>
    </row>
    <row r="15" spans="1:10" ht="21.75" customHeight="1">
      <c r="A15" s="10">
        <v>7</v>
      </c>
      <c r="B15" s="76" t="s">
        <v>13</v>
      </c>
      <c r="C15" s="12" t="s">
        <v>49</v>
      </c>
      <c r="D15" s="55">
        <v>230</v>
      </c>
      <c r="E15" s="22">
        <v>138</v>
      </c>
      <c r="F15" s="22">
        <v>69</v>
      </c>
      <c r="G15" s="55">
        <v>310</v>
      </c>
      <c r="H15" s="22">
        <f t="shared" si="1"/>
        <v>186</v>
      </c>
      <c r="I15" s="22">
        <f t="shared" si="2"/>
        <v>93</v>
      </c>
      <c r="J15" s="73">
        <f t="shared" si="0"/>
        <v>0.34782608695652173</v>
      </c>
    </row>
    <row r="16" spans="1:10" ht="21.75" customHeight="1">
      <c r="A16" s="10">
        <v>8</v>
      </c>
      <c r="B16" s="76" t="s">
        <v>24</v>
      </c>
      <c r="C16" s="12" t="s">
        <v>49</v>
      </c>
      <c r="D16" s="55">
        <v>230</v>
      </c>
      <c r="E16" s="22">
        <v>138</v>
      </c>
      <c r="F16" s="22">
        <v>69</v>
      </c>
      <c r="G16" s="55">
        <v>280</v>
      </c>
      <c r="H16" s="22">
        <f t="shared" si="1"/>
        <v>168</v>
      </c>
      <c r="I16" s="22">
        <f t="shared" si="2"/>
        <v>84</v>
      </c>
      <c r="J16" s="73">
        <f t="shared" si="0"/>
        <v>0.21739130434782616</v>
      </c>
    </row>
    <row r="17" spans="1:10" ht="21.75" customHeight="1">
      <c r="A17" s="10">
        <v>9</v>
      </c>
      <c r="B17" s="76" t="s">
        <v>111</v>
      </c>
      <c r="C17" s="12" t="s">
        <v>49</v>
      </c>
      <c r="D17" s="55">
        <v>230</v>
      </c>
      <c r="E17" s="22">
        <v>138</v>
      </c>
      <c r="F17" s="22">
        <v>69</v>
      </c>
      <c r="G17" s="55">
        <v>280</v>
      </c>
      <c r="H17" s="22">
        <f t="shared" si="1"/>
        <v>168</v>
      </c>
      <c r="I17" s="22">
        <f t="shared" si="2"/>
        <v>84</v>
      </c>
      <c r="J17" s="73">
        <f t="shared" si="0"/>
        <v>0.21739130434782616</v>
      </c>
    </row>
    <row r="18" spans="1:10" ht="21.75" customHeight="1">
      <c r="A18" s="10">
        <v>10</v>
      </c>
      <c r="B18" s="76" t="s">
        <v>167</v>
      </c>
      <c r="C18" s="12" t="s">
        <v>49</v>
      </c>
      <c r="D18" s="55">
        <v>230</v>
      </c>
      <c r="E18" s="22">
        <v>138</v>
      </c>
      <c r="F18" s="22">
        <v>69</v>
      </c>
      <c r="G18" s="55">
        <v>260</v>
      </c>
      <c r="H18" s="22">
        <f t="shared" si="1"/>
        <v>156</v>
      </c>
      <c r="I18" s="22">
        <f t="shared" si="2"/>
        <v>78</v>
      </c>
      <c r="J18" s="73">
        <f t="shared" si="0"/>
        <v>0.13043478260869557</v>
      </c>
    </row>
    <row r="19" spans="1:10" ht="21.75" customHeight="1">
      <c r="A19" s="10">
        <v>11</v>
      </c>
      <c r="B19" s="76" t="s">
        <v>112</v>
      </c>
      <c r="C19" s="12" t="s">
        <v>49</v>
      </c>
      <c r="D19" s="55">
        <v>230</v>
      </c>
      <c r="E19" s="22">
        <v>138</v>
      </c>
      <c r="F19" s="22">
        <v>69</v>
      </c>
      <c r="G19" s="55">
        <v>260</v>
      </c>
      <c r="H19" s="22">
        <f t="shared" si="1"/>
        <v>156</v>
      </c>
      <c r="I19" s="22">
        <f t="shared" si="2"/>
        <v>78</v>
      </c>
      <c r="J19" s="73">
        <f t="shared" si="0"/>
        <v>0.13043478260869557</v>
      </c>
    </row>
    <row r="20" spans="1:10" ht="21.75" customHeight="1">
      <c r="A20" s="10">
        <v>12</v>
      </c>
      <c r="B20" s="76" t="s">
        <v>113</v>
      </c>
      <c r="C20" s="12" t="s">
        <v>49</v>
      </c>
      <c r="D20" s="55">
        <v>230</v>
      </c>
      <c r="E20" s="22">
        <v>138</v>
      </c>
      <c r="F20" s="22">
        <v>69</v>
      </c>
      <c r="G20" s="55">
        <v>260</v>
      </c>
      <c r="H20" s="22">
        <f t="shared" si="1"/>
        <v>156</v>
      </c>
      <c r="I20" s="22">
        <f t="shared" si="2"/>
        <v>78</v>
      </c>
      <c r="J20" s="73">
        <f t="shared" si="0"/>
        <v>0.13043478260869557</v>
      </c>
    </row>
    <row r="21" spans="1:10" ht="21.75" customHeight="1">
      <c r="A21" s="10">
        <v>13</v>
      </c>
      <c r="B21" s="76" t="s">
        <v>114</v>
      </c>
      <c r="C21" s="12" t="s">
        <v>49</v>
      </c>
      <c r="D21" s="55">
        <v>800</v>
      </c>
      <c r="E21" s="22">
        <v>480</v>
      </c>
      <c r="F21" s="22">
        <v>240</v>
      </c>
      <c r="G21" s="55">
        <v>1050</v>
      </c>
      <c r="H21" s="22">
        <f t="shared" si="1"/>
        <v>630</v>
      </c>
      <c r="I21" s="22">
        <f t="shared" si="2"/>
        <v>315</v>
      </c>
      <c r="J21" s="73">
        <f t="shared" si="0"/>
        <v>0.3125</v>
      </c>
    </row>
    <row r="22" spans="1:10" ht="21.75" customHeight="1">
      <c r="A22" s="10">
        <v>14</v>
      </c>
      <c r="B22" s="76" t="s">
        <v>115</v>
      </c>
      <c r="C22" s="12" t="s">
        <v>49</v>
      </c>
      <c r="D22" s="55">
        <v>800</v>
      </c>
      <c r="E22" s="22">
        <v>480</v>
      </c>
      <c r="F22" s="22">
        <v>240</v>
      </c>
      <c r="G22" s="55">
        <v>1050</v>
      </c>
      <c r="H22" s="22">
        <f t="shared" si="1"/>
        <v>630</v>
      </c>
      <c r="I22" s="22">
        <f t="shared" si="2"/>
        <v>315</v>
      </c>
      <c r="J22" s="73">
        <f t="shared" si="0"/>
        <v>0.3125</v>
      </c>
    </row>
    <row r="23" spans="1:10" ht="21.75" customHeight="1">
      <c r="A23" s="10">
        <v>15</v>
      </c>
      <c r="B23" s="76" t="s">
        <v>27</v>
      </c>
      <c r="C23" s="12" t="s">
        <v>49</v>
      </c>
      <c r="D23" s="55">
        <v>1300</v>
      </c>
      <c r="E23" s="22">
        <v>780</v>
      </c>
      <c r="F23" s="22">
        <v>390</v>
      </c>
      <c r="G23" s="55">
        <v>1700</v>
      </c>
      <c r="H23" s="22">
        <f t="shared" si="1"/>
        <v>1020</v>
      </c>
      <c r="I23" s="22">
        <f t="shared" si="2"/>
        <v>510</v>
      </c>
      <c r="J23" s="73">
        <f t="shared" si="0"/>
        <v>0.3076923076923077</v>
      </c>
    </row>
    <row r="24" spans="1:10" ht="21.75" customHeight="1">
      <c r="A24" s="10">
        <v>16</v>
      </c>
      <c r="B24" s="76" t="s">
        <v>16</v>
      </c>
      <c r="C24" s="12" t="s">
        <v>49</v>
      </c>
      <c r="D24" s="55">
        <v>330</v>
      </c>
      <c r="E24" s="22">
        <v>198</v>
      </c>
      <c r="F24" s="22">
        <v>99</v>
      </c>
      <c r="G24" s="55">
        <v>420</v>
      </c>
      <c r="H24" s="22">
        <f t="shared" si="1"/>
        <v>252</v>
      </c>
      <c r="I24" s="22">
        <f t="shared" si="2"/>
        <v>126</v>
      </c>
      <c r="J24" s="73">
        <f t="shared" si="0"/>
        <v>0.2727272727272727</v>
      </c>
    </row>
    <row r="25" spans="1:10" ht="21.75" customHeight="1">
      <c r="A25" s="10">
        <v>17</v>
      </c>
      <c r="B25" s="76" t="s">
        <v>55</v>
      </c>
      <c r="C25" s="12" t="s">
        <v>56</v>
      </c>
      <c r="D25" s="55">
        <v>800</v>
      </c>
      <c r="E25" s="22">
        <v>480</v>
      </c>
      <c r="F25" s="22">
        <v>240</v>
      </c>
      <c r="G25" s="55">
        <v>1100</v>
      </c>
      <c r="H25" s="22">
        <f t="shared" si="1"/>
        <v>660</v>
      </c>
      <c r="I25" s="22">
        <f t="shared" si="2"/>
        <v>330</v>
      </c>
      <c r="J25" s="73">
        <f t="shared" si="0"/>
        <v>0.375</v>
      </c>
    </row>
    <row r="26" spans="1:10" ht="21.75" customHeight="1">
      <c r="A26" s="10">
        <v>18</v>
      </c>
      <c r="B26" s="76"/>
      <c r="C26" s="76" t="s">
        <v>57</v>
      </c>
      <c r="D26" s="55">
        <v>600</v>
      </c>
      <c r="E26" s="22">
        <v>360</v>
      </c>
      <c r="F26" s="22">
        <v>180</v>
      </c>
      <c r="G26" s="55">
        <v>800</v>
      </c>
      <c r="H26" s="22">
        <f t="shared" si="1"/>
        <v>480</v>
      </c>
      <c r="I26" s="22">
        <f t="shared" si="2"/>
        <v>240</v>
      </c>
      <c r="J26" s="73">
        <f t="shared" si="0"/>
        <v>0.33333333333333326</v>
      </c>
    </row>
    <row r="27" spans="1:10" ht="21.75" customHeight="1">
      <c r="A27" s="10">
        <v>19</v>
      </c>
      <c r="B27" s="76" t="s">
        <v>18</v>
      </c>
      <c r="C27" s="12" t="s">
        <v>58</v>
      </c>
      <c r="D27" s="55">
        <v>1700</v>
      </c>
      <c r="E27" s="22">
        <v>1020</v>
      </c>
      <c r="F27" s="22">
        <v>510</v>
      </c>
      <c r="G27" s="55">
        <v>2300</v>
      </c>
      <c r="H27" s="22">
        <f t="shared" si="1"/>
        <v>1380</v>
      </c>
      <c r="I27" s="22">
        <f t="shared" si="2"/>
        <v>690</v>
      </c>
      <c r="J27" s="73">
        <f t="shared" si="0"/>
        <v>0.3529411764705883</v>
      </c>
    </row>
    <row r="28" spans="1:10" ht="21.75" customHeight="1">
      <c r="A28" s="10">
        <v>20</v>
      </c>
      <c r="B28" s="76"/>
      <c r="C28" s="12" t="s">
        <v>59</v>
      </c>
      <c r="D28" s="55">
        <v>1500</v>
      </c>
      <c r="E28" s="22">
        <v>900</v>
      </c>
      <c r="F28" s="22">
        <v>450</v>
      </c>
      <c r="G28" s="55">
        <v>2000</v>
      </c>
      <c r="H28" s="22">
        <f t="shared" si="1"/>
        <v>1200</v>
      </c>
      <c r="I28" s="22">
        <f t="shared" si="2"/>
        <v>600</v>
      </c>
      <c r="J28" s="73">
        <f t="shared" si="0"/>
        <v>0.33333333333333326</v>
      </c>
    </row>
    <row r="29" spans="1:10" ht="21.75" customHeight="1">
      <c r="A29" s="10">
        <v>21</v>
      </c>
      <c r="B29" s="76" t="s">
        <v>28</v>
      </c>
      <c r="C29" s="12" t="s">
        <v>60</v>
      </c>
      <c r="D29" s="55">
        <v>1300</v>
      </c>
      <c r="E29" s="22">
        <v>780</v>
      </c>
      <c r="F29" s="22">
        <v>390</v>
      </c>
      <c r="G29" s="55">
        <v>1600</v>
      </c>
      <c r="H29" s="22">
        <f t="shared" si="1"/>
        <v>960</v>
      </c>
      <c r="I29" s="22">
        <f t="shared" si="2"/>
        <v>480</v>
      </c>
      <c r="J29" s="73">
        <f t="shared" si="0"/>
        <v>0.23076923076923084</v>
      </c>
    </row>
    <row r="30" spans="1:10" ht="21.75" customHeight="1">
      <c r="A30" s="10">
        <v>22</v>
      </c>
      <c r="B30" s="76"/>
      <c r="C30" s="12" t="s">
        <v>61</v>
      </c>
      <c r="D30" s="55">
        <v>2000</v>
      </c>
      <c r="E30" s="22">
        <v>1200</v>
      </c>
      <c r="F30" s="22">
        <v>600</v>
      </c>
      <c r="G30" s="55">
        <v>2650</v>
      </c>
      <c r="H30" s="22">
        <f t="shared" si="1"/>
        <v>1590</v>
      </c>
      <c r="I30" s="22">
        <f t="shared" si="2"/>
        <v>795</v>
      </c>
      <c r="J30" s="73">
        <f t="shared" si="0"/>
        <v>0.32499999999999996</v>
      </c>
    </row>
    <row r="31" spans="1:10" ht="21.75" customHeight="1">
      <c r="A31" s="10">
        <v>23</v>
      </c>
      <c r="B31" s="76"/>
      <c r="C31" s="12" t="s">
        <v>62</v>
      </c>
      <c r="D31" s="55">
        <v>3000</v>
      </c>
      <c r="E31" s="22">
        <v>1800</v>
      </c>
      <c r="F31" s="22">
        <v>900</v>
      </c>
      <c r="G31" s="55">
        <v>4100</v>
      </c>
      <c r="H31" s="22">
        <f t="shared" si="1"/>
        <v>2460</v>
      </c>
      <c r="I31" s="22">
        <f t="shared" si="2"/>
        <v>1230</v>
      </c>
      <c r="J31" s="73">
        <f t="shared" si="0"/>
        <v>0.3666666666666667</v>
      </c>
    </row>
    <row r="32" spans="1:10" ht="21.75" customHeight="1">
      <c r="A32" s="10">
        <v>24</v>
      </c>
      <c r="B32" s="76"/>
      <c r="C32" s="12" t="s">
        <v>63</v>
      </c>
      <c r="D32" s="55">
        <v>2300</v>
      </c>
      <c r="E32" s="22">
        <v>1380</v>
      </c>
      <c r="F32" s="22">
        <v>690</v>
      </c>
      <c r="G32" s="55">
        <v>3000</v>
      </c>
      <c r="H32" s="22">
        <f t="shared" si="1"/>
        <v>1800</v>
      </c>
      <c r="I32" s="22">
        <f t="shared" si="2"/>
        <v>900</v>
      </c>
      <c r="J32" s="73">
        <f t="shared" si="0"/>
        <v>0.30434782608695654</v>
      </c>
    </row>
    <row r="33" spans="1:10" ht="21.75" customHeight="1">
      <c r="A33" s="10">
        <v>25</v>
      </c>
      <c r="B33" s="76"/>
      <c r="C33" s="76" t="s">
        <v>64</v>
      </c>
      <c r="D33" s="55">
        <v>1500</v>
      </c>
      <c r="E33" s="22">
        <v>900</v>
      </c>
      <c r="F33" s="22">
        <v>450</v>
      </c>
      <c r="G33" s="55">
        <v>1900</v>
      </c>
      <c r="H33" s="22">
        <f t="shared" si="1"/>
        <v>1140</v>
      </c>
      <c r="I33" s="22">
        <f t="shared" si="2"/>
        <v>570</v>
      </c>
      <c r="J33" s="73">
        <f t="shared" si="0"/>
        <v>0.2666666666666666</v>
      </c>
    </row>
    <row r="34" spans="1:10" ht="37.5" customHeight="1">
      <c r="A34" s="10">
        <v>26</v>
      </c>
      <c r="B34" s="76"/>
      <c r="C34" s="12" t="s">
        <v>65</v>
      </c>
      <c r="D34" s="55">
        <v>1400</v>
      </c>
      <c r="E34" s="22">
        <v>840</v>
      </c>
      <c r="F34" s="22">
        <v>420</v>
      </c>
      <c r="G34" s="55">
        <v>1750</v>
      </c>
      <c r="H34" s="22">
        <f t="shared" si="1"/>
        <v>1050</v>
      </c>
      <c r="I34" s="22">
        <f t="shared" si="2"/>
        <v>525</v>
      </c>
      <c r="J34" s="73">
        <f t="shared" si="0"/>
        <v>0.25</v>
      </c>
    </row>
    <row r="35" spans="1:10" ht="15.75">
      <c r="A35" s="10">
        <v>27</v>
      </c>
      <c r="B35" s="76"/>
      <c r="C35" s="76" t="s">
        <v>193</v>
      </c>
      <c r="D35" s="55">
        <v>1200</v>
      </c>
      <c r="E35" s="22">
        <v>720</v>
      </c>
      <c r="F35" s="22">
        <v>360</v>
      </c>
      <c r="G35" s="55">
        <v>1500</v>
      </c>
      <c r="H35" s="22">
        <f t="shared" si="1"/>
        <v>900</v>
      </c>
      <c r="I35" s="22">
        <f t="shared" si="2"/>
        <v>450</v>
      </c>
      <c r="J35" s="73">
        <f t="shared" si="0"/>
        <v>0.25</v>
      </c>
    </row>
    <row r="36" spans="1:10" ht="31.5">
      <c r="A36" s="10" t="s">
        <v>228</v>
      </c>
      <c r="B36" s="43"/>
      <c r="C36" s="12" t="s">
        <v>119</v>
      </c>
      <c r="D36" s="55">
        <v>300</v>
      </c>
      <c r="E36" s="22"/>
      <c r="F36" s="22"/>
      <c r="G36" s="55">
        <v>350</v>
      </c>
      <c r="H36" s="22">
        <f t="shared" si="1"/>
        <v>210</v>
      </c>
      <c r="I36" s="22">
        <f t="shared" si="2"/>
        <v>105</v>
      </c>
      <c r="J36" s="73">
        <f t="shared" si="0"/>
        <v>0.16666666666666674</v>
      </c>
    </row>
    <row r="37" spans="1:10" ht="54.75" customHeight="1">
      <c r="A37" s="10">
        <v>29</v>
      </c>
      <c r="B37" s="76" t="s">
        <v>66</v>
      </c>
      <c r="C37" s="12" t="s">
        <v>229</v>
      </c>
      <c r="D37" s="55">
        <v>360</v>
      </c>
      <c r="E37" s="22">
        <v>216</v>
      </c>
      <c r="F37" s="22">
        <v>110</v>
      </c>
      <c r="G37" s="55">
        <v>450</v>
      </c>
      <c r="H37" s="22">
        <f t="shared" si="1"/>
        <v>270</v>
      </c>
      <c r="I37" s="22">
        <f aca="true" t="shared" si="3" ref="I37:I85">G37*0.3</f>
        <v>135</v>
      </c>
      <c r="J37" s="73">
        <f t="shared" si="0"/>
        <v>0.25</v>
      </c>
    </row>
    <row r="38" spans="1:10" ht="33" customHeight="1">
      <c r="A38" s="10">
        <v>30</v>
      </c>
      <c r="B38" s="76" t="s">
        <v>19</v>
      </c>
      <c r="C38" s="76" t="s">
        <v>142</v>
      </c>
      <c r="D38" s="55">
        <v>1000</v>
      </c>
      <c r="E38" s="22">
        <v>600</v>
      </c>
      <c r="F38" s="22">
        <v>300</v>
      </c>
      <c r="G38" s="55">
        <v>1350</v>
      </c>
      <c r="H38" s="22">
        <f t="shared" si="1"/>
        <v>810</v>
      </c>
      <c r="I38" s="22">
        <f t="shared" si="3"/>
        <v>405</v>
      </c>
      <c r="J38" s="73">
        <f t="shared" si="0"/>
        <v>0.3500000000000001</v>
      </c>
    </row>
    <row r="39" spans="1:10" ht="33" customHeight="1">
      <c r="A39" s="10">
        <v>31</v>
      </c>
      <c r="B39" s="76"/>
      <c r="C39" s="76" t="s">
        <v>67</v>
      </c>
      <c r="D39" s="55">
        <v>670</v>
      </c>
      <c r="E39" s="22">
        <v>402</v>
      </c>
      <c r="F39" s="22">
        <v>201</v>
      </c>
      <c r="G39" s="55">
        <v>900</v>
      </c>
      <c r="H39" s="22">
        <f t="shared" si="1"/>
        <v>540</v>
      </c>
      <c r="I39" s="22">
        <f t="shared" si="3"/>
        <v>270</v>
      </c>
      <c r="J39" s="73">
        <f t="shared" si="0"/>
        <v>0.34328358208955234</v>
      </c>
    </row>
    <row r="40" spans="1:10" ht="33" customHeight="1">
      <c r="A40" s="10">
        <v>32</v>
      </c>
      <c r="B40" s="76" t="s">
        <v>68</v>
      </c>
      <c r="C40" s="12" t="s">
        <v>69</v>
      </c>
      <c r="D40" s="55">
        <v>850</v>
      </c>
      <c r="E40" s="22">
        <v>510</v>
      </c>
      <c r="F40" s="22">
        <v>255</v>
      </c>
      <c r="G40" s="55">
        <v>1150</v>
      </c>
      <c r="H40" s="22">
        <f t="shared" si="1"/>
        <v>690</v>
      </c>
      <c r="I40" s="22">
        <f t="shared" si="3"/>
        <v>345</v>
      </c>
      <c r="J40" s="73">
        <f t="shared" si="0"/>
        <v>0.3529411764705883</v>
      </c>
    </row>
    <row r="41" spans="1:10" ht="21.75" customHeight="1">
      <c r="A41" s="10">
        <v>33</v>
      </c>
      <c r="B41" s="76"/>
      <c r="C41" s="12" t="s">
        <v>70</v>
      </c>
      <c r="D41" s="55">
        <v>350</v>
      </c>
      <c r="E41" s="22">
        <v>210</v>
      </c>
      <c r="F41" s="22">
        <v>105</v>
      </c>
      <c r="G41" s="55">
        <v>470</v>
      </c>
      <c r="H41" s="22">
        <f t="shared" si="1"/>
        <v>282</v>
      </c>
      <c r="I41" s="22">
        <f t="shared" si="3"/>
        <v>141</v>
      </c>
      <c r="J41" s="73">
        <f aca="true" t="shared" si="4" ref="J41:J72">(G41/D41)-100%</f>
        <v>0.34285714285714275</v>
      </c>
    </row>
    <row r="42" spans="1:10" ht="21.75" customHeight="1">
      <c r="A42" s="10">
        <v>34</v>
      </c>
      <c r="B42" s="76" t="s">
        <v>15</v>
      </c>
      <c r="C42" s="12" t="s">
        <v>49</v>
      </c>
      <c r="D42" s="55">
        <v>330</v>
      </c>
      <c r="E42" s="22">
        <v>198</v>
      </c>
      <c r="F42" s="22">
        <v>99</v>
      </c>
      <c r="G42" s="55">
        <v>400</v>
      </c>
      <c r="H42" s="22">
        <f t="shared" si="1"/>
        <v>240</v>
      </c>
      <c r="I42" s="22">
        <f t="shared" si="3"/>
        <v>120</v>
      </c>
      <c r="J42" s="73">
        <f t="shared" si="4"/>
        <v>0.21212121212121215</v>
      </c>
    </row>
    <row r="43" spans="1:10" ht="21.75" customHeight="1">
      <c r="A43" s="10">
        <v>35</v>
      </c>
      <c r="B43" s="12" t="s">
        <v>71</v>
      </c>
      <c r="C43" s="12" t="s">
        <v>49</v>
      </c>
      <c r="D43" s="55">
        <v>330</v>
      </c>
      <c r="E43" s="22">
        <v>198</v>
      </c>
      <c r="F43" s="22">
        <v>99</v>
      </c>
      <c r="G43" s="55">
        <v>400</v>
      </c>
      <c r="H43" s="22">
        <f t="shared" si="1"/>
        <v>240</v>
      </c>
      <c r="I43" s="22">
        <f t="shared" si="3"/>
        <v>120</v>
      </c>
      <c r="J43" s="73">
        <f t="shared" si="4"/>
        <v>0.21212121212121215</v>
      </c>
    </row>
    <row r="44" spans="1:10" ht="21.75" customHeight="1">
      <c r="A44" s="10">
        <v>36</v>
      </c>
      <c r="B44" s="12" t="s">
        <v>22</v>
      </c>
      <c r="C44" s="12" t="s">
        <v>49</v>
      </c>
      <c r="D44" s="55">
        <v>400</v>
      </c>
      <c r="E44" s="22">
        <v>240</v>
      </c>
      <c r="F44" s="22">
        <v>120</v>
      </c>
      <c r="G44" s="55">
        <v>520</v>
      </c>
      <c r="H44" s="22">
        <f t="shared" si="1"/>
        <v>312</v>
      </c>
      <c r="I44" s="22">
        <f t="shared" si="3"/>
        <v>156</v>
      </c>
      <c r="J44" s="73">
        <f t="shared" si="4"/>
        <v>0.30000000000000004</v>
      </c>
    </row>
    <row r="45" spans="1:10" ht="21.75" customHeight="1">
      <c r="A45" s="10">
        <v>37</v>
      </c>
      <c r="B45" s="12" t="s">
        <v>17</v>
      </c>
      <c r="C45" s="12" t="s">
        <v>72</v>
      </c>
      <c r="D45" s="55">
        <v>400</v>
      </c>
      <c r="E45" s="22">
        <v>240</v>
      </c>
      <c r="F45" s="22">
        <v>120</v>
      </c>
      <c r="G45" s="55">
        <v>520</v>
      </c>
      <c r="H45" s="22">
        <f t="shared" si="1"/>
        <v>312</v>
      </c>
      <c r="I45" s="22">
        <f t="shared" si="3"/>
        <v>156</v>
      </c>
      <c r="J45" s="73">
        <f t="shared" si="4"/>
        <v>0.30000000000000004</v>
      </c>
    </row>
    <row r="46" spans="1:10" ht="21.75" customHeight="1">
      <c r="A46" s="10">
        <v>38</v>
      </c>
      <c r="B46" s="12"/>
      <c r="C46" s="12" t="s">
        <v>73</v>
      </c>
      <c r="D46" s="55">
        <v>360</v>
      </c>
      <c r="E46" s="22">
        <v>216</v>
      </c>
      <c r="F46" s="22">
        <v>108</v>
      </c>
      <c r="G46" s="55">
        <v>450</v>
      </c>
      <c r="H46" s="22">
        <f t="shared" si="1"/>
        <v>270</v>
      </c>
      <c r="I46" s="22">
        <f t="shared" si="3"/>
        <v>135</v>
      </c>
      <c r="J46" s="73">
        <f t="shared" si="4"/>
        <v>0.25</v>
      </c>
    </row>
    <row r="47" spans="1:10" ht="21.75" customHeight="1">
      <c r="A47" s="10">
        <v>39</v>
      </c>
      <c r="B47" s="12" t="s">
        <v>74</v>
      </c>
      <c r="C47" s="12" t="s">
        <v>49</v>
      </c>
      <c r="D47" s="55">
        <v>360</v>
      </c>
      <c r="E47" s="22">
        <v>216</v>
      </c>
      <c r="F47" s="22">
        <v>108</v>
      </c>
      <c r="G47" s="55">
        <v>470</v>
      </c>
      <c r="H47" s="22">
        <f t="shared" si="1"/>
        <v>282</v>
      </c>
      <c r="I47" s="22">
        <f t="shared" si="3"/>
        <v>141</v>
      </c>
      <c r="J47" s="73">
        <f t="shared" si="4"/>
        <v>0.3055555555555556</v>
      </c>
    </row>
    <row r="48" spans="1:10" ht="26.25" customHeight="1">
      <c r="A48" s="10">
        <v>40</v>
      </c>
      <c r="B48" s="12" t="s">
        <v>26</v>
      </c>
      <c r="C48" s="12" t="s">
        <v>49</v>
      </c>
      <c r="D48" s="55">
        <v>2000</v>
      </c>
      <c r="E48" s="22">
        <v>1200</v>
      </c>
      <c r="F48" s="22">
        <v>600</v>
      </c>
      <c r="G48" s="55">
        <v>2750</v>
      </c>
      <c r="H48" s="22">
        <f t="shared" si="1"/>
        <v>1650</v>
      </c>
      <c r="I48" s="22">
        <f t="shared" si="3"/>
        <v>825</v>
      </c>
      <c r="J48" s="73">
        <f t="shared" si="4"/>
        <v>0.375</v>
      </c>
    </row>
    <row r="49" spans="1:10" ht="21.75" customHeight="1">
      <c r="A49" s="10">
        <v>41</v>
      </c>
      <c r="B49" s="12" t="s">
        <v>25</v>
      </c>
      <c r="C49" s="12" t="s">
        <v>49</v>
      </c>
      <c r="D49" s="55">
        <v>350</v>
      </c>
      <c r="E49" s="22">
        <v>210</v>
      </c>
      <c r="F49" s="22">
        <v>105</v>
      </c>
      <c r="G49" s="55">
        <v>450</v>
      </c>
      <c r="H49" s="22">
        <f t="shared" si="1"/>
        <v>270</v>
      </c>
      <c r="I49" s="22">
        <f t="shared" si="3"/>
        <v>135</v>
      </c>
      <c r="J49" s="73">
        <f t="shared" si="4"/>
        <v>0.2857142857142858</v>
      </c>
    </row>
    <row r="50" spans="1:10" ht="29.25" customHeight="1">
      <c r="A50" s="10">
        <v>42</v>
      </c>
      <c r="B50" s="12" t="s">
        <v>75</v>
      </c>
      <c r="C50" s="12" t="s">
        <v>76</v>
      </c>
      <c r="D50" s="55">
        <v>700</v>
      </c>
      <c r="E50" s="22">
        <v>420</v>
      </c>
      <c r="F50" s="22">
        <v>210</v>
      </c>
      <c r="G50" s="55">
        <v>900</v>
      </c>
      <c r="H50" s="22">
        <f t="shared" si="1"/>
        <v>540</v>
      </c>
      <c r="I50" s="22">
        <f t="shared" si="3"/>
        <v>270</v>
      </c>
      <c r="J50" s="73">
        <f t="shared" si="4"/>
        <v>0.2857142857142858</v>
      </c>
    </row>
    <row r="51" spans="1:10" ht="37.5" customHeight="1">
      <c r="A51" s="10">
        <v>43</v>
      </c>
      <c r="B51" s="12"/>
      <c r="C51" s="12" t="s">
        <v>194</v>
      </c>
      <c r="D51" s="55">
        <v>800</v>
      </c>
      <c r="E51" s="22">
        <v>480</v>
      </c>
      <c r="F51" s="22">
        <v>240</v>
      </c>
      <c r="G51" s="55">
        <v>1000</v>
      </c>
      <c r="H51" s="22">
        <f t="shared" si="1"/>
        <v>600</v>
      </c>
      <c r="I51" s="22">
        <f t="shared" si="3"/>
        <v>300</v>
      </c>
      <c r="J51" s="73">
        <f t="shared" si="4"/>
        <v>0.25</v>
      </c>
    </row>
    <row r="52" spans="1:10" s="49" customFormat="1" ht="37.5" customHeight="1">
      <c r="A52" s="48">
        <v>44</v>
      </c>
      <c r="B52" s="50" t="s">
        <v>178</v>
      </c>
      <c r="C52" s="50" t="s">
        <v>195</v>
      </c>
      <c r="D52" s="57">
        <v>600</v>
      </c>
      <c r="E52" s="56">
        <v>360</v>
      </c>
      <c r="F52" s="56">
        <v>180</v>
      </c>
      <c r="G52" s="57">
        <v>750</v>
      </c>
      <c r="H52" s="22">
        <f t="shared" si="1"/>
        <v>450</v>
      </c>
      <c r="I52" s="22">
        <f t="shared" si="3"/>
        <v>225</v>
      </c>
      <c r="J52" s="73">
        <f t="shared" si="4"/>
        <v>0.25</v>
      </c>
    </row>
    <row r="53" spans="1:10" ht="21.75" customHeight="1">
      <c r="A53" s="10">
        <v>45</v>
      </c>
      <c r="B53" s="12"/>
      <c r="C53" s="12" t="s">
        <v>77</v>
      </c>
      <c r="D53" s="55">
        <v>500</v>
      </c>
      <c r="E53" s="22">
        <v>300</v>
      </c>
      <c r="F53" s="22">
        <v>150</v>
      </c>
      <c r="G53" s="55">
        <v>600</v>
      </c>
      <c r="H53" s="22">
        <f t="shared" si="1"/>
        <v>360</v>
      </c>
      <c r="I53" s="22">
        <f t="shared" si="3"/>
        <v>180</v>
      </c>
      <c r="J53" s="73">
        <f t="shared" si="4"/>
        <v>0.19999999999999996</v>
      </c>
    </row>
    <row r="54" spans="1:10" ht="21.75" customHeight="1">
      <c r="A54" s="10">
        <v>46</v>
      </c>
      <c r="B54" s="12" t="s">
        <v>78</v>
      </c>
      <c r="C54" s="76" t="s">
        <v>49</v>
      </c>
      <c r="D54" s="55">
        <v>400</v>
      </c>
      <c r="E54" s="22">
        <v>240</v>
      </c>
      <c r="F54" s="22">
        <v>120</v>
      </c>
      <c r="G54" s="55">
        <v>500</v>
      </c>
      <c r="H54" s="22">
        <f t="shared" si="1"/>
        <v>300</v>
      </c>
      <c r="I54" s="22">
        <f t="shared" si="3"/>
        <v>150</v>
      </c>
      <c r="J54" s="73">
        <f t="shared" si="4"/>
        <v>0.25</v>
      </c>
    </row>
    <row r="55" spans="1:10" ht="21.75" customHeight="1">
      <c r="A55" s="10">
        <v>47</v>
      </c>
      <c r="B55" s="12" t="s">
        <v>79</v>
      </c>
      <c r="C55" s="76" t="s">
        <v>80</v>
      </c>
      <c r="D55" s="55">
        <v>850</v>
      </c>
      <c r="E55" s="22">
        <v>510</v>
      </c>
      <c r="F55" s="22">
        <v>255</v>
      </c>
      <c r="G55" s="55">
        <v>1150</v>
      </c>
      <c r="H55" s="22">
        <f t="shared" si="1"/>
        <v>690</v>
      </c>
      <c r="I55" s="22">
        <f t="shared" si="3"/>
        <v>345</v>
      </c>
      <c r="J55" s="73">
        <f t="shared" si="4"/>
        <v>0.3529411764705883</v>
      </c>
    </row>
    <row r="56" spans="1:10" ht="21.75" customHeight="1">
      <c r="A56" s="10">
        <v>48</v>
      </c>
      <c r="B56" s="12"/>
      <c r="C56" s="76" t="s">
        <v>81</v>
      </c>
      <c r="D56" s="55">
        <v>560</v>
      </c>
      <c r="E56" s="22">
        <v>336</v>
      </c>
      <c r="F56" s="22">
        <v>168</v>
      </c>
      <c r="G56" s="55">
        <v>750</v>
      </c>
      <c r="H56" s="22">
        <f t="shared" si="1"/>
        <v>450</v>
      </c>
      <c r="I56" s="22">
        <f t="shared" si="3"/>
        <v>225</v>
      </c>
      <c r="J56" s="73">
        <f t="shared" si="4"/>
        <v>0.3392857142857142</v>
      </c>
    </row>
    <row r="57" spans="1:10" ht="21.75" customHeight="1">
      <c r="A57" s="10">
        <v>49</v>
      </c>
      <c r="B57" s="76" t="s">
        <v>21</v>
      </c>
      <c r="C57" s="76" t="s">
        <v>49</v>
      </c>
      <c r="D57" s="55">
        <v>350</v>
      </c>
      <c r="E57" s="22">
        <v>210</v>
      </c>
      <c r="F57" s="22">
        <v>105</v>
      </c>
      <c r="G57" s="55">
        <v>460</v>
      </c>
      <c r="H57" s="22">
        <f t="shared" si="1"/>
        <v>276</v>
      </c>
      <c r="I57" s="22">
        <f t="shared" si="3"/>
        <v>138</v>
      </c>
      <c r="J57" s="73">
        <f t="shared" si="4"/>
        <v>0.3142857142857143</v>
      </c>
    </row>
    <row r="58" spans="1:10" ht="15.75">
      <c r="A58" s="10">
        <v>50</v>
      </c>
      <c r="B58" s="12" t="s">
        <v>82</v>
      </c>
      <c r="C58" s="12" t="s">
        <v>236</v>
      </c>
      <c r="D58" s="55">
        <v>800</v>
      </c>
      <c r="E58" s="22">
        <v>480</v>
      </c>
      <c r="F58" s="22">
        <v>240</v>
      </c>
      <c r="G58" s="55">
        <v>1000</v>
      </c>
      <c r="H58" s="22">
        <f t="shared" si="1"/>
        <v>600</v>
      </c>
      <c r="I58" s="22">
        <f t="shared" si="3"/>
        <v>300</v>
      </c>
      <c r="J58" s="73">
        <f t="shared" si="4"/>
        <v>0.25</v>
      </c>
    </row>
    <row r="59" spans="1:10" ht="21.75" customHeight="1">
      <c r="A59" s="10">
        <v>51</v>
      </c>
      <c r="B59" s="12" t="s">
        <v>83</v>
      </c>
      <c r="C59" s="12" t="s">
        <v>49</v>
      </c>
      <c r="D59" s="55">
        <v>350</v>
      </c>
      <c r="E59" s="22">
        <v>210</v>
      </c>
      <c r="F59" s="22">
        <v>105</v>
      </c>
      <c r="G59" s="55">
        <v>460</v>
      </c>
      <c r="H59" s="22">
        <f t="shared" si="1"/>
        <v>276</v>
      </c>
      <c r="I59" s="22">
        <f t="shared" si="3"/>
        <v>138</v>
      </c>
      <c r="J59" s="73">
        <f t="shared" si="4"/>
        <v>0.3142857142857143</v>
      </c>
    </row>
    <row r="60" spans="1:10" ht="21.75" customHeight="1">
      <c r="A60" s="10">
        <v>52</v>
      </c>
      <c r="B60" s="12" t="s">
        <v>23</v>
      </c>
      <c r="C60" s="12" t="s">
        <v>49</v>
      </c>
      <c r="D60" s="55">
        <v>400</v>
      </c>
      <c r="E60" s="22">
        <v>240</v>
      </c>
      <c r="F60" s="22">
        <v>120</v>
      </c>
      <c r="G60" s="55">
        <v>540</v>
      </c>
      <c r="H60" s="22">
        <f t="shared" si="1"/>
        <v>324</v>
      </c>
      <c r="I60" s="22">
        <f t="shared" si="3"/>
        <v>162</v>
      </c>
      <c r="J60" s="73">
        <f t="shared" si="4"/>
        <v>0.3500000000000001</v>
      </c>
    </row>
    <row r="61" spans="1:10" ht="21.75" customHeight="1">
      <c r="A61" s="10">
        <v>53</v>
      </c>
      <c r="B61" s="12" t="s">
        <v>84</v>
      </c>
      <c r="C61" s="12" t="s">
        <v>49</v>
      </c>
      <c r="D61" s="55">
        <v>400</v>
      </c>
      <c r="E61" s="22">
        <v>240</v>
      </c>
      <c r="F61" s="22">
        <v>120</v>
      </c>
      <c r="G61" s="55">
        <v>530</v>
      </c>
      <c r="H61" s="22">
        <f t="shared" si="1"/>
        <v>318</v>
      </c>
      <c r="I61" s="22">
        <f t="shared" si="3"/>
        <v>159</v>
      </c>
      <c r="J61" s="73">
        <f t="shared" si="4"/>
        <v>0.32499999999999996</v>
      </c>
    </row>
    <row r="62" spans="1:10" ht="21.75" customHeight="1">
      <c r="A62" s="10">
        <v>54</v>
      </c>
      <c r="B62" s="12" t="s">
        <v>85</v>
      </c>
      <c r="C62" s="12" t="s">
        <v>86</v>
      </c>
      <c r="D62" s="55">
        <v>440</v>
      </c>
      <c r="E62" s="22">
        <v>264</v>
      </c>
      <c r="F62" s="22">
        <v>132</v>
      </c>
      <c r="G62" s="55">
        <v>600</v>
      </c>
      <c r="H62" s="22">
        <f t="shared" si="1"/>
        <v>360</v>
      </c>
      <c r="I62" s="22">
        <f t="shared" si="3"/>
        <v>180</v>
      </c>
      <c r="J62" s="73">
        <f t="shared" si="4"/>
        <v>0.36363636363636354</v>
      </c>
    </row>
    <row r="63" spans="1:10" ht="30" customHeight="1">
      <c r="A63" s="10">
        <v>55</v>
      </c>
      <c r="B63" s="76"/>
      <c r="C63" s="76" t="s">
        <v>87</v>
      </c>
      <c r="D63" s="55">
        <v>390</v>
      </c>
      <c r="E63" s="22">
        <v>234</v>
      </c>
      <c r="F63" s="22">
        <v>117</v>
      </c>
      <c r="G63" s="55">
        <v>520</v>
      </c>
      <c r="H63" s="22">
        <f t="shared" si="1"/>
        <v>312</v>
      </c>
      <c r="I63" s="22">
        <f t="shared" si="3"/>
        <v>156</v>
      </c>
      <c r="J63" s="73">
        <f t="shared" si="4"/>
        <v>0.33333333333333326</v>
      </c>
    </row>
    <row r="64" spans="1:10" ht="30" customHeight="1">
      <c r="A64" s="10">
        <v>56</v>
      </c>
      <c r="B64" s="12" t="s">
        <v>14</v>
      </c>
      <c r="C64" s="12" t="s">
        <v>88</v>
      </c>
      <c r="D64" s="55">
        <v>1200</v>
      </c>
      <c r="E64" s="22">
        <v>720</v>
      </c>
      <c r="F64" s="22">
        <v>360</v>
      </c>
      <c r="G64" s="55">
        <v>1650</v>
      </c>
      <c r="H64" s="22">
        <f t="shared" si="1"/>
        <v>990</v>
      </c>
      <c r="I64" s="22">
        <f t="shared" si="3"/>
        <v>495</v>
      </c>
      <c r="J64" s="73">
        <f t="shared" si="4"/>
        <v>0.375</v>
      </c>
    </row>
    <row r="65" spans="1:10" ht="21.75" customHeight="1">
      <c r="A65" s="10">
        <v>57</v>
      </c>
      <c r="B65" s="76"/>
      <c r="C65" s="76" t="s">
        <v>89</v>
      </c>
      <c r="D65" s="55">
        <v>800</v>
      </c>
      <c r="E65" s="22">
        <v>480</v>
      </c>
      <c r="F65" s="22">
        <v>240</v>
      </c>
      <c r="G65" s="55">
        <v>1050</v>
      </c>
      <c r="H65" s="22">
        <f t="shared" si="1"/>
        <v>630</v>
      </c>
      <c r="I65" s="22">
        <f t="shared" si="3"/>
        <v>315</v>
      </c>
      <c r="J65" s="73">
        <f t="shared" si="4"/>
        <v>0.3125</v>
      </c>
    </row>
    <row r="66" spans="1:10" ht="21.75" customHeight="1">
      <c r="A66" s="10">
        <v>58</v>
      </c>
      <c r="B66" s="76" t="s">
        <v>20</v>
      </c>
      <c r="C66" s="76" t="s">
        <v>90</v>
      </c>
      <c r="D66" s="55">
        <v>2300</v>
      </c>
      <c r="E66" s="22">
        <v>1380</v>
      </c>
      <c r="F66" s="22">
        <v>690</v>
      </c>
      <c r="G66" s="55">
        <v>3100</v>
      </c>
      <c r="H66" s="22">
        <f t="shared" si="1"/>
        <v>1860</v>
      </c>
      <c r="I66" s="22">
        <f t="shared" si="3"/>
        <v>930</v>
      </c>
      <c r="J66" s="73">
        <f t="shared" si="4"/>
        <v>0.34782608695652173</v>
      </c>
    </row>
    <row r="67" spans="1:10" ht="30" customHeight="1">
      <c r="A67" s="10">
        <v>59</v>
      </c>
      <c r="B67" s="76"/>
      <c r="C67" s="76" t="s">
        <v>91</v>
      </c>
      <c r="D67" s="55">
        <v>2000</v>
      </c>
      <c r="E67" s="22">
        <v>1200</v>
      </c>
      <c r="F67" s="22">
        <v>600</v>
      </c>
      <c r="G67" s="55">
        <v>2720</v>
      </c>
      <c r="H67" s="22">
        <f t="shared" si="1"/>
        <v>1632</v>
      </c>
      <c r="I67" s="22">
        <f t="shared" si="3"/>
        <v>816</v>
      </c>
      <c r="J67" s="73">
        <f t="shared" si="4"/>
        <v>0.3600000000000001</v>
      </c>
    </row>
    <row r="68" spans="1:10" ht="15.75">
      <c r="A68" s="10">
        <v>60</v>
      </c>
      <c r="B68" s="12"/>
      <c r="C68" s="12" t="s">
        <v>92</v>
      </c>
      <c r="D68" s="55">
        <v>1100</v>
      </c>
      <c r="E68" s="22">
        <v>660</v>
      </c>
      <c r="F68" s="22">
        <v>330</v>
      </c>
      <c r="G68" s="55">
        <v>1500</v>
      </c>
      <c r="H68" s="22">
        <f t="shared" si="1"/>
        <v>900</v>
      </c>
      <c r="I68" s="22">
        <f t="shared" si="3"/>
        <v>450</v>
      </c>
      <c r="J68" s="73">
        <f t="shared" si="4"/>
        <v>0.36363636363636354</v>
      </c>
    </row>
    <row r="69" spans="1:10" ht="21.75" customHeight="1">
      <c r="A69" s="10">
        <v>61</v>
      </c>
      <c r="B69" s="12"/>
      <c r="C69" s="12" t="s">
        <v>93</v>
      </c>
      <c r="D69" s="55">
        <v>900</v>
      </c>
      <c r="E69" s="22">
        <v>540</v>
      </c>
      <c r="F69" s="22">
        <v>270</v>
      </c>
      <c r="G69" s="55">
        <v>1100</v>
      </c>
      <c r="H69" s="22">
        <f t="shared" si="1"/>
        <v>660</v>
      </c>
      <c r="I69" s="22">
        <f t="shared" si="3"/>
        <v>330</v>
      </c>
      <c r="J69" s="73">
        <f t="shared" si="4"/>
        <v>0.22222222222222232</v>
      </c>
    </row>
    <row r="70" spans="1:10" ht="21.75" customHeight="1">
      <c r="A70" s="10">
        <v>62</v>
      </c>
      <c r="B70" s="12"/>
      <c r="C70" s="12" t="s">
        <v>94</v>
      </c>
      <c r="D70" s="55">
        <v>600</v>
      </c>
      <c r="E70" s="22">
        <v>360</v>
      </c>
      <c r="F70" s="22">
        <v>180</v>
      </c>
      <c r="G70" s="55">
        <v>800</v>
      </c>
      <c r="H70" s="22">
        <f t="shared" si="1"/>
        <v>480</v>
      </c>
      <c r="I70" s="22">
        <f t="shared" si="3"/>
        <v>240</v>
      </c>
      <c r="J70" s="73">
        <f t="shared" si="4"/>
        <v>0.33333333333333326</v>
      </c>
    </row>
    <row r="71" spans="1:10" ht="21.75" customHeight="1">
      <c r="A71" s="10">
        <v>63</v>
      </c>
      <c r="B71" s="12" t="s">
        <v>95</v>
      </c>
      <c r="C71" s="12" t="s">
        <v>49</v>
      </c>
      <c r="D71" s="55">
        <v>1200</v>
      </c>
      <c r="E71" s="22">
        <v>720</v>
      </c>
      <c r="F71" s="22">
        <v>360</v>
      </c>
      <c r="G71" s="55">
        <v>1650</v>
      </c>
      <c r="H71" s="22">
        <f t="shared" si="1"/>
        <v>990</v>
      </c>
      <c r="I71" s="22">
        <f t="shared" si="3"/>
        <v>495</v>
      </c>
      <c r="J71" s="73">
        <f t="shared" si="4"/>
        <v>0.375</v>
      </c>
    </row>
    <row r="72" spans="1:10" ht="21.75" customHeight="1">
      <c r="A72" s="10">
        <v>64</v>
      </c>
      <c r="B72" s="12" t="s">
        <v>96</v>
      </c>
      <c r="C72" s="12" t="s">
        <v>97</v>
      </c>
      <c r="D72" s="55">
        <v>1200</v>
      </c>
      <c r="E72" s="22">
        <v>720</v>
      </c>
      <c r="F72" s="22">
        <v>360</v>
      </c>
      <c r="G72" s="55">
        <v>1600</v>
      </c>
      <c r="H72" s="22">
        <f t="shared" si="1"/>
        <v>960</v>
      </c>
      <c r="I72" s="22">
        <f t="shared" si="3"/>
        <v>480</v>
      </c>
      <c r="J72" s="73">
        <f t="shared" si="4"/>
        <v>0.33333333333333326</v>
      </c>
    </row>
    <row r="73" spans="1:10" ht="21.75" customHeight="1">
      <c r="A73" s="10">
        <v>65</v>
      </c>
      <c r="B73" s="12"/>
      <c r="C73" s="12" t="s">
        <v>98</v>
      </c>
      <c r="D73" s="55">
        <v>350</v>
      </c>
      <c r="E73" s="22">
        <v>210</v>
      </c>
      <c r="F73" s="22">
        <v>105</v>
      </c>
      <c r="G73" s="55">
        <v>420</v>
      </c>
      <c r="H73" s="22">
        <f t="shared" si="1"/>
        <v>252</v>
      </c>
      <c r="I73" s="22">
        <f t="shared" si="3"/>
        <v>126</v>
      </c>
      <c r="J73" s="73">
        <f aca="true" t="shared" si="5" ref="J73:J82">(G73/D73)-100%</f>
        <v>0.19999999999999996</v>
      </c>
    </row>
    <row r="74" spans="1:10" ht="21.75" customHeight="1">
      <c r="A74" s="10">
        <v>66</v>
      </c>
      <c r="B74" s="76" t="s">
        <v>116</v>
      </c>
      <c r="C74" s="76" t="s">
        <v>99</v>
      </c>
      <c r="D74" s="55">
        <v>350</v>
      </c>
      <c r="E74" s="22">
        <v>210</v>
      </c>
      <c r="F74" s="22">
        <v>105</v>
      </c>
      <c r="G74" s="55">
        <v>460</v>
      </c>
      <c r="H74" s="22">
        <f aca="true" t="shared" si="6" ref="H74:H85">G74*0.6</f>
        <v>276</v>
      </c>
      <c r="I74" s="22">
        <f t="shared" si="3"/>
        <v>138</v>
      </c>
      <c r="J74" s="73">
        <f t="shared" si="5"/>
        <v>0.3142857142857143</v>
      </c>
    </row>
    <row r="75" spans="1:10" ht="21.75" customHeight="1">
      <c r="A75" s="10">
        <v>67</v>
      </c>
      <c r="B75" s="12" t="s">
        <v>100</v>
      </c>
      <c r="C75" s="12" t="s">
        <v>101</v>
      </c>
      <c r="D75" s="55">
        <v>230</v>
      </c>
      <c r="E75" s="22">
        <v>138</v>
      </c>
      <c r="F75" s="22">
        <v>69</v>
      </c>
      <c r="G75" s="55">
        <v>280</v>
      </c>
      <c r="H75" s="22">
        <f t="shared" si="6"/>
        <v>168</v>
      </c>
      <c r="I75" s="22">
        <f t="shared" si="3"/>
        <v>84</v>
      </c>
      <c r="J75" s="73">
        <f t="shared" si="5"/>
        <v>0.21739130434782616</v>
      </c>
    </row>
    <row r="76" spans="1:10" ht="30.75" customHeight="1">
      <c r="A76" s="10">
        <v>68</v>
      </c>
      <c r="B76" s="12" t="s">
        <v>102</v>
      </c>
      <c r="C76" s="12" t="s">
        <v>103</v>
      </c>
      <c r="D76" s="55">
        <v>200</v>
      </c>
      <c r="E76" s="22">
        <v>120</v>
      </c>
      <c r="F76" s="22">
        <v>60</v>
      </c>
      <c r="G76" s="55">
        <v>270</v>
      </c>
      <c r="H76" s="22">
        <f t="shared" si="6"/>
        <v>162</v>
      </c>
      <c r="I76" s="22">
        <f t="shared" si="3"/>
        <v>81</v>
      </c>
      <c r="J76" s="73">
        <f t="shared" si="5"/>
        <v>0.3500000000000001</v>
      </c>
    </row>
    <row r="77" spans="1:10" ht="21.75" customHeight="1">
      <c r="A77" s="10">
        <v>69</v>
      </c>
      <c r="B77" s="12"/>
      <c r="C77" s="12" t="s">
        <v>104</v>
      </c>
      <c r="D77" s="55">
        <v>150</v>
      </c>
      <c r="E77" s="22">
        <v>90</v>
      </c>
      <c r="F77" s="22">
        <v>60</v>
      </c>
      <c r="G77" s="55">
        <v>190</v>
      </c>
      <c r="H77" s="22">
        <f t="shared" si="6"/>
        <v>114</v>
      </c>
      <c r="I77" s="22">
        <f t="shared" si="3"/>
        <v>57</v>
      </c>
      <c r="J77" s="73">
        <f t="shared" si="5"/>
        <v>0.2666666666666666</v>
      </c>
    </row>
    <row r="78" spans="1:10" ht="21.75" customHeight="1">
      <c r="A78" s="10">
        <v>70</v>
      </c>
      <c r="B78" s="12"/>
      <c r="C78" s="12" t="s">
        <v>105</v>
      </c>
      <c r="D78" s="55">
        <v>100</v>
      </c>
      <c r="E78" s="22">
        <v>60</v>
      </c>
      <c r="F78" s="22">
        <v>50</v>
      </c>
      <c r="G78" s="55">
        <v>130</v>
      </c>
      <c r="H78" s="22">
        <f t="shared" si="6"/>
        <v>78</v>
      </c>
      <c r="I78" s="22">
        <f t="shared" si="3"/>
        <v>39</v>
      </c>
      <c r="J78" s="73">
        <f t="shared" si="5"/>
        <v>0.30000000000000004</v>
      </c>
    </row>
    <row r="79" spans="1:10" ht="21.75" customHeight="1">
      <c r="A79" s="10">
        <v>71</v>
      </c>
      <c r="B79" s="76" t="s">
        <v>106</v>
      </c>
      <c r="C79" s="76" t="s">
        <v>107</v>
      </c>
      <c r="D79" s="55">
        <v>800</v>
      </c>
      <c r="E79" s="22">
        <v>480</v>
      </c>
      <c r="F79" s="22">
        <v>240</v>
      </c>
      <c r="G79" s="55">
        <v>1000</v>
      </c>
      <c r="H79" s="22">
        <f t="shared" si="6"/>
        <v>600</v>
      </c>
      <c r="I79" s="22">
        <f t="shared" si="3"/>
        <v>300</v>
      </c>
      <c r="J79" s="73">
        <f t="shared" si="5"/>
        <v>0.25</v>
      </c>
    </row>
    <row r="80" spans="1:10" ht="21.75" customHeight="1">
      <c r="A80" s="10">
        <v>72</v>
      </c>
      <c r="B80" s="76"/>
      <c r="C80" s="76" t="s">
        <v>108</v>
      </c>
      <c r="D80" s="55">
        <v>500</v>
      </c>
      <c r="E80" s="22">
        <v>300</v>
      </c>
      <c r="F80" s="22">
        <v>150</v>
      </c>
      <c r="G80" s="55">
        <v>620</v>
      </c>
      <c r="H80" s="22">
        <f t="shared" si="6"/>
        <v>372</v>
      </c>
      <c r="I80" s="22">
        <f t="shared" si="3"/>
        <v>186</v>
      </c>
      <c r="J80" s="73">
        <f t="shared" si="5"/>
        <v>0.24</v>
      </c>
    </row>
    <row r="81" spans="1:10" ht="21.75" customHeight="1">
      <c r="A81" s="10">
        <v>73</v>
      </c>
      <c r="B81" s="12"/>
      <c r="C81" s="76" t="s">
        <v>109</v>
      </c>
      <c r="D81" s="55">
        <v>300</v>
      </c>
      <c r="E81" s="22">
        <v>180</v>
      </c>
      <c r="F81" s="22">
        <v>90</v>
      </c>
      <c r="G81" s="55">
        <v>380</v>
      </c>
      <c r="H81" s="22">
        <f t="shared" si="6"/>
        <v>228</v>
      </c>
      <c r="I81" s="22">
        <f t="shared" si="3"/>
        <v>114</v>
      </c>
      <c r="J81" s="73">
        <f t="shared" si="5"/>
        <v>0.2666666666666666</v>
      </c>
    </row>
    <row r="82" spans="1:10" ht="21.75" customHeight="1">
      <c r="A82" s="10">
        <v>74</v>
      </c>
      <c r="B82" s="76"/>
      <c r="C82" s="15" t="s">
        <v>110</v>
      </c>
      <c r="D82" s="55">
        <v>200</v>
      </c>
      <c r="E82" s="22">
        <v>120</v>
      </c>
      <c r="F82" s="22">
        <v>60</v>
      </c>
      <c r="G82" s="55">
        <v>250</v>
      </c>
      <c r="H82" s="22">
        <f t="shared" si="6"/>
        <v>150</v>
      </c>
      <c r="I82" s="22">
        <f t="shared" si="3"/>
        <v>75</v>
      </c>
      <c r="J82" s="73">
        <f t="shared" si="5"/>
        <v>0.25</v>
      </c>
    </row>
    <row r="83" spans="1:10" s="49" customFormat="1" ht="35.25" customHeight="1">
      <c r="A83" s="48">
        <v>75</v>
      </c>
      <c r="B83" s="50"/>
      <c r="C83" s="50" t="s">
        <v>180</v>
      </c>
      <c r="D83" s="57"/>
      <c r="E83" s="56"/>
      <c r="F83" s="56"/>
      <c r="G83" s="57">
        <v>600</v>
      </c>
      <c r="H83" s="22">
        <f t="shared" si="6"/>
        <v>360</v>
      </c>
      <c r="I83" s="22">
        <f t="shared" si="3"/>
        <v>180</v>
      </c>
      <c r="J83" s="73"/>
    </row>
    <row r="84" spans="1:10" s="49" customFormat="1" ht="22.5" customHeight="1">
      <c r="A84" s="48">
        <v>76</v>
      </c>
      <c r="B84" s="50"/>
      <c r="C84" s="50" t="s">
        <v>181</v>
      </c>
      <c r="D84" s="57"/>
      <c r="E84" s="56"/>
      <c r="F84" s="56"/>
      <c r="G84" s="57">
        <v>450</v>
      </c>
      <c r="H84" s="22">
        <f t="shared" si="6"/>
        <v>270</v>
      </c>
      <c r="I84" s="22">
        <f t="shared" si="3"/>
        <v>135</v>
      </c>
      <c r="J84" s="73"/>
    </row>
    <row r="85" spans="1:10" s="49" customFormat="1" ht="21.75" customHeight="1">
      <c r="A85" s="48">
        <v>77</v>
      </c>
      <c r="B85" s="50"/>
      <c r="C85" s="50" t="s">
        <v>182</v>
      </c>
      <c r="D85" s="57"/>
      <c r="E85" s="56"/>
      <c r="F85" s="56"/>
      <c r="G85" s="57">
        <v>300</v>
      </c>
      <c r="H85" s="22">
        <f t="shared" si="6"/>
        <v>180</v>
      </c>
      <c r="I85" s="22">
        <f t="shared" si="3"/>
        <v>90</v>
      </c>
      <c r="J85" s="73"/>
    </row>
    <row r="86" spans="1:10" ht="21.75" customHeight="1">
      <c r="A86" s="10">
        <v>78</v>
      </c>
      <c r="B86" s="84" t="s">
        <v>117</v>
      </c>
      <c r="C86" s="84"/>
      <c r="D86" s="55">
        <v>170</v>
      </c>
      <c r="E86" s="22"/>
      <c r="F86" s="22"/>
      <c r="G86" s="55">
        <v>220</v>
      </c>
      <c r="H86" s="22"/>
      <c r="I86" s="22"/>
      <c r="J86" s="73">
        <f>(G86/D86)-100%</f>
        <v>0.2941176470588236</v>
      </c>
    </row>
    <row r="87" spans="1:10" ht="29.25" customHeight="1">
      <c r="A87" s="8" t="s">
        <v>12</v>
      </c>
      <c r="B87" s="77" t="s">
        <v>202</v>
      </c>
      <c r="C87" s="77"/>
      <c r="D87" s="55"/>
      <c r="E87" s="22"/>
      <c r="F87" s="22"/>
      <c r="G87" s="55"/>
      <c r="H87" s="22"/>
      <c r="I87" s="22"/>
      <c r="J87" s="73"/>
    </row>
    <row r="88" spans="1:10" ht="42" customHeight="1">
      <c r="A88" s="8" t="s">
        <v>34</v>
      </c>
      <c r="B88" s="77" t="s">
        <v>203</v>
      </c>
      <c r="C88" s="77"/>
      <c r="D88" s="55"/>
      <c r="E88" s="22"/>
      <c r="F88" s="22"/>
      <c r="G88" s="55"/>
      <c r="H88" s="22"/>
      <c r="I88" s="22"/>
      <c r="J88" s="73"/>
    </row>
    <row r="89" spans="1:10" ht="36" customHeight="1">
      <c r="A89" s="8" t="s">
        <v>36</v>
      </c>
      <c r="B89" s="77" t="s">
        <v>134</v>
      </c>
      <c r="C89" s="77"/>
      <c r="D89" s="55">
        <v>40</v>
      </c>
      <c r="E89" s="22"/>
      <c r="F89" s="22"/>
      <c r="G89" s="55">
        <v>60</v>
      </c>
      <c r="H89" s="22"/>
      <c r="I89" s="22"/>
      <c r="J89" s="73"/>
    </row>
    <row r="90" spans="1:10" ht="42" customHeight="1">
      <c r="A90" s="31" t="s">
        <v>37</v>
      </c>
      <c r="B90" s="77" t="s">
        <v>39</v>
      </c>
      <c r="C90" s="77"/>
      <c r="D90" s="55">
        <v>20</v>
      </c>
      <c r="E90" s="58"/>
      <c r="F90" s="58"/>
      <c r="G90" s="55">
        <v>80</v>
      </c>
      <c r="H90" s="22"/>
      <c r="I90" s="22"/>
      <c r="J90" s="73"/>
    </row>
    <row r="91" spans="1:10" ht="24.75" customHeight="1">
      <c r="A91" s="8" t="s">
        <v>135</v>
      </c>
      <c r="B91" s="77" t="s">
        <v>41</v>
      </c>
      <c r="C91" s="77"/>
      <c r="D91" s="55"/>
      <c r="E91" s="22"/>
      <c r="F91" s="22"/>
      <c r="G91" s="55"/>
      <c r="H91" s="22"/>
      <c r="I91" s="22"/>
      <c r="J91" s="73"/>
    </row>
    <row r="92" spans="1:10" ht="39.75" customHeight="1">
      <c r="A92" s="7">
        <v>1</v>
      </c>
      <c r="B92" s="12" t="s">
        <v>42</v>
      </c>
      <c r="C92" s="12" t="s">
        <v>204</v>
      </c>
      <c r="D92" s="55"/>
      <c r="E92" s="22"/>
      <c r="F92" s="22"/>
      <c r="G92" s="55"/>
      <c r="H92" s="22"/>
      <c r="I92" s="22"/>
      <c r="J92" s="73"/>
    </row>
    <row r="93" spans="1:10" ht="39.75" customHeight="1">
      <c r="A93" s="7">
        <v>2</v>
      </c>
      <c r="B93" s="12" t="s">
        <v>44</v>
      </c>
      <c r="C93" s="12" t="s">
        <v>43</v>
      </c>
      <c r="D93" s="55"/>
      <c r="E93" s="22"/>
      <c r="F93" s="22"/>
      <c r="G93" s="55"/>
      <c r="H93" s="22"/>
      <c r="I93" s="22"/>
      <c r="J93" s="73"/>
    </row>
    <row r="94" spans="1:10" ht="39.75" customHeight="1">
      <c r="A94" s="7">
        <v>3</v>
      </c>
      <c r="B94" s="12" t="s">
        <v>45</v>
      </c>
      <c r="C94" s="12" t="s">
        <v>46</v>
      </c>
      <c r="D94" s="55"/>
      <c r="E94" s="22"/>
      <c r="F94" s="22"/>
      <c r="G94" s="55"/>
      <c r="H94" s="22"/>
      <c r="I94" s="22"/>
      <c r="J94" s="73"/>
    </row>
    <row r="95" spans="1:10" ht="42.75" customHeight="1">
      <c r="A95" s="7">
        <v>4</v>
      </c>
      <c r="B95" s="77" t="s">
        <v>277</v>
      </c>
      <c r="C95" s="77"/>
      <c r="D95" s="55"/>
      <c r="E95" s="22"/>
      <c r="F95" s="22"/>
      <c r="G95" s="55"/>
      <c r="H95" s="22"/>
      <c r="I95" s="22"/>
      <c r="J95" s="73"/>
    </row>
    <row r="96" spans="1:10" ht="34.5" customHeight="1">
      <c r="A96" s="7">
        <v>5</v>
      </c>
      <c r="B96" s="77" t="s">
        <v>205</v>
      </c>
      <c r="C96" s="77"/>
      <c r="D96" s="55"/>
      <c r="E96" s="22"/>
      <c r="F96" s="22"/>
      <c r="G96" s="55"/>
      <c r="H96" s="22"/>
      <c r="I96" s="22"/>
      <c r="J96" s="73"/>
    </row>
  </sheetData>
  <sheetProtection/>
  <mergeCells count="18">
    <mergeCell ref="A1:I1"/>
    <mergeCell ref="A2:J2"/>
    <mergeCell ref="G4:I4"/>
    <mergeCell ref="A4:A5"/>
    <mergeCell ref="G3:J3"/>
    <mergeCell ref="B86:C86"/>
    <mergeCell ref="B4:B5"/>
    <mergeCell ref="B8:C8"/>
    <mergeCell ref="B90:C90"/>
    <mergeCell ref="B89:C89"/>
    <mergeCell ref="B96:C96"/>
    <mergeCell ref="B88:C88"/>
    <mergeCell ref="C4:C5"/>
    <mergeCell ref="B87:C87"/>
    <mergeCell ref="B7:J7"/>
    <mergeCell ref="B95:C95"/>
    <mergeCell ref="B91:C91"/>
    <mergeCell ref="D4:F4"/>
  </mergeCells>
  <printOptions horizontalCentered="1"/>
  <pageMargins left="0.1968503937007874" right="0.1968503937007874" top="0.5905511811023623" bottom="0.3937007874015748" header="0.5118110236220472" footer="0.1968503937007874"/>
  <pageSetup horizontalDpi="300" verticalDpi="300" orientation="landscape" paperSize="9" scale="90" r:id="rId3"/>
  <headerFooter alignWithMargins="0">
    <oddFooter>&amp;CTrang: &amp;P</oddFooter>
  </headerFooter>
  <legacyDrawing r:id="rId2"/>
</worksheet>
</file>

<file path=xl/worksheets/sheet2.xml><?xml version="1.0" encoding="utf-8"?>
<worksheet xmlns="http://schemas.openxmlformats.org/spreadsheetml/2006/main" xmlns:r="http://schemas.openxmlformats.org/officeDocument/2006/relationships">
  <dimension ref="A1:P95"/>
  <sheetViews>
    <sheetView zoomScalePageLayoutView="0" workbookViewId="0" topLeftCell="A45">
      <selection activeCell="Q55" sqref="Q55"/>
    </sheetView>
  </sheetViews>
  <sheetFormatPr defaultColWidth="9.140625" defaultRowHeight="12.75"/>
  <cols>
    <col min="1" max="1" width="6.00390625" style="4" customWidth="1"/>
    <col min="2" max="2" width="30.28125" style="4" customWidth="1"/>
    <col min="3" max="3" width="47.8515625" style="2" customWidth="1"/>
    <col min="4" max="4" width="7.00390625" style="2" customWidth="1"/>
    <col min="5" max="6" width="7.00390625" style="2" hidden="1" customWidth="1"/>
    <col min="7" max="7" width="17.140625" style="65" hidden="1" customWidth="1"/>
    <col min="8" max="8" width="7.421875" style="2" customWidth="1"/>
    <col min="9" max="10" width="7.421875" style="2" hidden="1" customWidth="1"/>
    <col min="11" max="11" width="16.00390625" style="2" customWidth="1"/>
    <col min="12" max="12" width="13.8515625" style="2" hidden="1" customWidth="1"/>
    <col min="13" max="13" width="14.57421875" style="4" hidden="1" customWidth="1"/>
    <col min="14" max="14" width="26.28125" style="4" customWidth="1"/>
    <col min="15" max="16384" width="9.140625" style="4" customWidth="1"/>
  </cols>
  <sheetData>
    <row r="1" spans="1:12" ht="66.75" customHeight="1">
      <c r="A1" s="89" t="s">
        <v>191</v>
      </c>
      <c r="B1" s="89"/>
      <c r="C1" s="89"/>
      <c r="D1" s="89"/>
      <c r="E1" s="89"/>
      <c r="F1" s="89"/>
      <c r="G1" s="89"/>
      <c r="H1" s="89"/>
      <c r="I1" s="89"/>
      <c r="J1" s="90" t="s">
        <v>188</v>
      </c>
      <c r="K1" s="90"/>
      <c r="L1" s="90"/>
    </row>
    <row r="2" spans="1:12" ht="23.25" customHeight="1">
      <c r="A2" s="3"/>
      <c r="B2" s="3"/>
      <c r="C2" s="9"/>
      <c r="D2" s="9"/>
      <c r="E2" s="9"/>
      <c r="F2" s="9"/>
      <c r="G2" s="64"/>
      <c r="H2" s="83" t="s">
        <v>184</v>
      </c>
      <c r="I2" s="83"/>
      <c r="J2" s="83"/>
      <c r="K2" s="32"/>
      <c r="L2" s="32"/>
    </row>
    <row r="3" spans="1:13" ht="71.25" customHeight="1">
      <c r="A3" s="78" t="s">
        <v>0</v>
      </c>
      <c r="B3" s="78" t="s">
        <v>4</v>
      </c>
      <c r="C3" s="78" t="s">
        <v>5</v>
      </c>
      <c r="D3" s="78" t="s">
        <v>40</v>
      </c>
      <c r="E3" s="78"/>
      <c r="F3" s="78"/>
      <c r="G3" s="66" t="s">
        <v>209</v>
      </c>
      <c r="H3" s="78" t="s">
        <v>192</v>
      </c>
      <c r="I3" s="78"/>
      <c r="J3" s="78"/>
      <c r="K3" s="66" t="s">
        <v>200</v>
      </c>
      <c r="L3" s="91" t="s">
        <v>29</v>
      </c>
      <c r="M3" s="78" t="s">
        <v>199</v>
      </c>
    </row>
    <row r="4" spans="1:13" ht="21.75" customHeight="1">
      <c r="A4" s="78"/>
      <c r="B4" s="78"/>
      <c r="C4" s="78"/>
      <c r="D4" s="5" t="s">
        <v>1</v>
      </c>
      <c r="E4" s="5" t="s">
        <v>2</v>
      </c>
      <c r="F4" s="5" t="s">
        <v>3</v>
      </c>
      <c r="G4" s="33" t="s">
        <v>1</v>
      </c>
      <c r="H4" s="5" t="s">
        <v>1</v>
      </c>
      <c r="I4" s="5" t="s">
        <v>2</v>
      </c>
      <c r="J4" s="5" t="s">
        <v>3</v>
      </c>
      <c r="K4" s="5" t="s">
        <v>1</v>
      </c>
      <c r="L4" s="91"/>
      <c r="M4" s="78"/>
    </row>
    <row r="5" spans="1:13" ht="21" customHeight="1">
      <c r="A5" s="1">
        <v>1</v>
      </c>
      <c r="B5" s="1">
        <v>2</v>
      </c>
      <c r="C5" s="1">
        <v>3</v>
      </c>
      <c r="D5" s="1">
        <v>4</v>
      </c>
      <c r="E5" s="1">
        <v>5</v>
      </c>
      <c r="F5" s="1">
        <v>6</v>
      </c>
      <c r="G5" s="1">
        <v>7</v>
      </c>
      <c r="H5" s="1">
        <v>8</v>
      </c>
      <c r="I5" s="1">
        <v>9</v>
      </c>
      <c r="J5" s="1">
        <v>10</v>
      </c>
      <c r="K5" s="1" t="s">
        <v>210</v>
      </c>
      <c r="L5" s="1">
        <v>10</v>
      </c>
      <c r="M5" s="1">
        <v>11</v>
      </c>
    </row>
    <row r="6" spans="1:13" ht="21" customHeight="1">
      <c r="A6" s="60" t="s">
        <v>148</v>
      </c>
      <c r="B6" s="86" t="s">
        <v>198</v>
      </c>
      <c r="C6" s="87"/>
      <c r="D6" s="87"/>
      <c r="E6" s="87"/>
      <c r="F6" s="87"/>
      <c r="G6" s="87"/>
      <c r="H6" s="87"/>
      <c r="I6" s="87"/>
      <c r="J6" s="87"/>
      <c r="K6" s="87"/>
      <c r="L6" s="88"/>
      <c r="M6" s="1"/>
    </row>
    <row r="7" spans="1:13" ht="22.5" customHeight="1">
      <c r="A7" s="33" t="s">
        <v>31</v>
      </c>
      <c r="B7" s="79" t="s">
        <v>201</v>
      </c>
      <c r="C7" s="85"/>
      <c r="D7" s="1"/>
      <c r="E7" s="1"/>
      <c r="F7" s="1"/>
      <c r="G7" s="1"/>
      <c r="H7" s="1"/>
      <c r="I7" s="1"/>
      <c r="J7" s="1"/>
      <c r="K7" s="1"/>
      <c r="L7" s="1"/>
      <c r="M7" s="1"/>
    </row>
    <row r="8" spans="1:16" ht="21.75" customHeight="1">
      <c r="A8" s="10">
        <v>1</v>
      </c>
      <c r="B8" s="68" t="s">
        <v>48</v>
      </c>
      <c r="C8" s="68" t="s">
        <v>49</v>
      </c>
      <c r="D8" s="11">
        <v>500</v>
      </c>
      <c r="E8" s="11">
        <v>300</v>
      </c>
      <c r="F8" s="11">
        <v>150</v>
      </c>
      <c r="G8" s="11">
        <f>D8*M8</f>
        <v>820</v>
      </c>
      <c r="H8" s="55">
        <v>560</v>
      </c>
      <c r="I8" s="55">
        <f>H8*0.6</f>
        <v>336</v>
      </c>
      <c r="J8" s="55">
        <f>H8*0.3</f>
        <v>168</v>
      </c>
      <c r="K8" s="63">
        <f aca="true" t="shared" si="0" ref="K8:K71">(H8/D8)-100%</f>
        <v>0.1200000000000001</v>
      </c>
      <c r="L8" s="17"/>
      <c r="M8" s="11">
        <v>1.64</v>
      </c>
      <c r="N8" s="4" t="s">
        <v>215</v>
      </c>
      <c r="O8" s="63">
        <v>0.19999999999999996</v>
      </c>
      <c r="P8" s="67"/>
    </row>
    <row r="9" spans="1:15" ht="21.75" customHeight="1">
      <c r="A9" s="10">
        <v>2</v>
      </c>
      <c r="B9" s="68" t="s">
        <v>50</v>
      </c>
      <c r="C9" s="68" t="s">
        <v>49</v>
      </c>
      <c r="D9" s="22">
        <v>330</v>
      </c>
      <c r="E9" s="22">
        <v>198</v>
      </c>
      <c r="F9" s="22">
        <v>99</v>
      </c>
      <c r="G9" s="11">
        <f aca="true" t="shared" si="1" ref="G9:G72">D9*M9</f>
        <v>561</v>
      </c>
      <c r="H9" s="55">
        <v>380</v>
      </c>
      <c r="I9" s="55">
        <f aca="true" t="shared" si="2" ref="I9:I73">H9*0.6</f>
        <v>228</v>
      </c>
      <c r="J9" s="55">
        <f aca="true" t="shared" si="3" ref="J9:J73">H9*0.3</f>
        <v>114</v>
      </c>
      <c r="K9" s="63">
        <f t="shared" si="0"/>
        <v>0.1515151515151516</v>
      </c>
      <c r="L9" s="17"/>
      <c r="M9" s="61">
        <v>1.7</v>
      </c>
      <c r="N9" s="4" t="s">
        <v>216</v>
      </c>
      <c r="O9" s="63">
        <v>0.303030303030303</v>
      </c>
    </row>
    <row r="10" spans="1:15" ht="21.75" customHeight="1">
      <c r="A10" s="10">
        <v>3</v>
      </c>
      <c r="B10" s="68" t="s">
        <v>51</v>
      </c>
      <c r="C10" s="12" t="s">
        <v>49</v>
      </c>
      <c r="D10" s="22">
        <v>650</v>
      </c>
      <c r="E10" s="22">
        <v>390</v>
      </c>
      <c r="F10" s="22">
        <v>195</v>
      </c>
      <c r="G10" s="11">
        <f t="shared" si="1"/>
        <v>1066</v>
      </c>
      <c r="H10" s="55">
        <v>750</v>
      </c>
      <c r="I10" s="55">
        <f t="shared" si="2"/>
        <v>450</v>
      </c>
      <c r="J10" s="55">
        <f t="shared" si="3"/>
        <v>225</v>
      </c>
      <c r="K10" s="63">
        <f t="shared" si="0"/>
        <v>0.15384615384615374</v>
      </c>
      <c r="L10" s="17"/>
      <c r="M10" s="61">
        <v>1.64</v>
      </c>
      <c r="N10" s="4" t="s">
        <v>226</v>
      </c>
      <c r="O10" s="63">
        <v>0.23076923076923084</v>
      </c>
    </row>
    <row r="11" spans="1:15" ht="21.75" customHeight="1">
      <c r="A11" s="10">
        <v>4</v>
      </c>
      <c r="B11" s="68" t="s">
        <v>52</v>
      </c>
      <c r="C11" s="12" t="s">
        <v>53</v>
      </c>
      <c r="D11" s="22">
        <v>700</v>
      </c>
      <c r="E11" s="22">
        <v>420</v>
      </c>
      <c r="F11" s="22">
        <v>210</v>
      </c>
      <c r="G11" s="11">
        <f t="shared" si="1"/>
        <v>1155</v>
      </c>
      <c r="H11" s="55">
        <v>830</v>
      </c>
      <c r="I11" s="55">
        <f t="shared" si="2"/>
        <v>498</v>
      </c>
      <c r="J11" s="55">
        <f t="shared" si="3"/>
        <v>249</v>
      </c>
      <c r="K11" s="63">
        <f t="shared" si="0"/>
        <v>0.18571428571428572</v>
      </c>
      <c r="L11" s="17"/>
      <c r="M11" s="61">
        <v>1.65</v>
      </c>
      <c r="N11" s="4" t="s">
        <v>217</v>
      </c>
      <c r="O11" s="63">
        <v>0.3571428571428572</v>
      </c>
    </row>
    <row r="12" spans="1:15" ht="21.75" customHeight="1">
      <c r="A12" s="10">
        <v>5</v>
      </c>
      <c r="B12" s="68"/>
      <c r="C12" s="12" t="s">
        <v>54</v>
      </c>
      <c r="D12" s="22">
        <v>480</v>
      </c>
      <c r="E12" s="22">
        <v>288</v>
      </c>
      <c r="F12" s="22">
        <v>144</v>
      </c>
      <c r="G12" s="11">
        <f t="shared" si="1"/>
        <v>787.1999999999999</v>
      </c>
      <c r="H12" s="55">
        <v>570</v>
      </c>
      <c r="I12" s="55">
        <f t="shared" si="2"/>
        <v>342</v>
      </c>
      <c r="J12" s="55">
        <f t="shared" si="3"/>
        <v>171</v>
      </c>
      <c r="K12" s="63">
        <f t="shared" si="0"/>
        <v>0.1875</v>
      </c>
      <c r="L12" s="17"/>
      <c r="M12" s="61">
        <v>1.64</v>
      </c>
      <c r="N12" s="4" t="s">
        <v>217</v>
      </c>
      <c r="O12" s="63">
        <v>0.3125</v>
      </c>
    </row>
    <row r="13" spans="1:15" ht="37.5" customHeight="1">
      <c r="A13" s="10">
        <v>6</v>
      </c>
      <c r="B13" s="68" t="s">
        <v>139</v>
      </c>
      <c r="C13" s="12" t="s">
        <v>177</v>
      </c>
      <c r="D13" s="22">
        <v>230</v>
      </c>
      <c r="E13" s="22">
        <v>138</v>
      </c>
      <c r="F13" s="22">
        <v>69</v>
      </c>
      <c r="G13" s="11">
        <f t="shared" si="1"/>
        <v>379.5</v>
      </c>
      <c r="H13" s="55">
        <v>260</v>
      </c>
      <c r="I13" s="55">
        <f>H13*0.6</f>
        <v>156</v>
      </c>
      <c r="J13" s="55">
        <f>H13*0.3</f>
        <v>78</v>
      </c>
      <c r="K13" s="63">
        <f t="shared" si="0"/>
        <v>0.13043478260869557</v>
      </c>
      <c r="L13" s="17"/>
      <c r="M13" s="61">
        <v>1.65</v>
      </c>
      <c r="N13" s="4" t="s">
        <v>235</v>
      </c>
      <c r="O13" s="63">
        <v>0.30434782608695654</v>
      </c>
    </row>
    <row r="14" spans="1:15" ht="21.75" customHeight="1">
      <c r="A14" s="10">
        <v>7</v>
      </c>
      <c r="B14" s="68" t="s">
        <v>13</v>
      </c>
      <c r="C14" s="12" t="s">
        <v>49</v>
      </c>
      <c r="D14" s="22">
        <v>230</v>
      </c>
      <c r="E14" s="22">
        <v>138</v>
      </c>
      <c r="F14" s="22">
        <v>69</v>
      </c>
      <c r="G14" s="11">
        <f t="shared" si="1"/>
        <v>379.5</v>
      </c>
      <c r="H14" s="55">
        <v>270</v>
      </c>
      <c r="I14" s="55">
        <f>H14*0.6</f>
        <v>162</v>
      </c>
      <c r="J14" s="55">
        <f>H14*0.3</f>
        <v>81</v>
      </c>
      <c r="K14" s="63">
        <f t="shared" si="0"/>
        <v>0.17391304347826098</v>
      </c>
      <c r="L14" s="17"/>
      <c r="M14" s="61">
        <v>1.65</v>
      </c>
      <c r="N14" s="4" t="s">
        <v>230</v>
      </c>
      <c r="O14" s="63">
        <v>0.34782608695652173</v>
      </c>
    </row>
    <row r="15" spans="1:15" ht="21.75" customHeight="1">
      <c r="A15" s="10">
        <v>8</v>
      </c>
      <c r="B15" s="68" t="s">
        <v>24</v>
      </c>
      <c r="C15" s="12" t="s">
        <v>49</v>
      </c>
      <c r="D15" s="22">
        <v>230</v>
      </c>
      <c r="E15" s="22">
        <v>138</v>
      </c>
      <c r="F15" s="22">
        <v>69</v>
      </c>
      <c r="G15" s="11">
        <f t="shared" si="1"/>
        <v>379.5</v>
      </c>
      <c r="H15" s="55">
        <v>255</v>
      </c>
      <c r="I15" s="55">
        <f t="shared" si="2"/>
        <v>153</v>
      </c>
      <c r="J15" s="55">
        <f t="shared" si="3"/>
        <v>76.5</v>
      </c>
      <c r="K15" s="63">
        <f t="shared" si="0"/>
        <v>0.10869565217391308</v>
      </c>
      <c r="L15" s="17"/>
      <c r="M15" s="61">
        <v>1.65</v>
      </c>
      <c r="N15" s="4" t="s">
        <v>244</v>
      </c>
      <c r="O15" s="63">
        <v>0.21739130434782616</v>
      </c>
    </row>
    <row r="16" spans="1:15" ht="21.75" customHeight="1">
      <c r="A16" s="10">
        <v>9</v>
      </c>
      <c r="B16" s="68" t="s">
        <v>111</v>
      </c>
      <c r="C16" s="12" t="s">
        <v>49</v>
      </c>
      <c r="D16" s="22">
        <v>230</v>
      </c>
      <c r="E16" s="22">
        <v>138</v>
      </c>
      <c r="F16" s="22">
        <v>69</v>
      </c>
      <c r="G16" s="11">
        <f t="shared" si="1"/>
        <v>379.5</v>
      </c>
      <c r="H16" s="55">
        <v>255</v>
      </c>
      <c r="I16" s="55">
        <f t="shared" si="2"/>
        <v>153</v>
      </c>
      <c r="J16" s="55">
        <f t="shared" si="3"/>
        <v>76.5</v>
      </c>
      <c r="K16" s="63">
        <f t="shared" si="0"/>
        <v>0.10869565217391308</v>
      </c>
      <c r="L16" s="17"/>
      <c r="M16" s="61">
        <v>1.65</v>
      </c>
      <c r="N16" s="4" t="s">
        <v>213</v>
      </c>
      <c r="O16" s="63">
        <v>0.21739130434782616</v>
      </c>
    </row>
    <row r="17" spans="1:15" ht="21.75" customHeight="1">
      <c r="A17" s="10">
        <v>10</v>
      </c>
      <c r="B17" s="68" t="s">
        <v>167</v>
      </c>
      <c r="C17" s="12" t="s">
        <v>49</v>
      </c>
      <c r="D17" s="22">
        <v>230</v>
      </c>
      <c r="E17" s="22">
        <v>138</v>
      </c>
      <c r="F17" s="22">
        <v>69</v>
      </c>
      <c r="G17" s="11">
        <f t="shared" si="1"/>
        <v>379.5</v>
      </c>
      <c r="H17" s="55">
        <v>255</v>
      </c>
      <c r="I17" s="55">
        <f t="shared" si="2"/>
        <v>153</v>
      </c>
      <c r="J17" s="55">
        <f t="shared" si="3"/>
        <v>76.5</v>
      </c>
      <c r="K17" s="63">
        <f t="shared" si="0"/>
        <v>0.10869565217391308</v>
      </c>
      <c r="L17" s="17"/>
      <c r="M17" s="61">
        <v>1.65</v>
      </c>
      <c r="N17" s="4" t="s">
        <v>243</v>
      </c>
      <c r="O17" s="63">
        <v>0.13043478260869557</v>
      </c>
    </row>
    <row r="18" spans="1:15" ht="21.75" customHeight="1">
      <c r="A18" s="10">
        <v>11</v>
      </c>
      <c r="B18" s="68" t="s">
        <v>112</v>
      </c>
      <c r="C18" s="12" t="s">
        <v>49</v>
      </c>
      <c r="D18" s="22">
        <v>230</v>
      </c>
      <c r="E18" s="22">
        <v>138</v>
      </c>
      <c r="F18" s="22">
        <v>69</v>
      </c>
      <c r="G18" s="11">
        <f t="shared" si="1"/>
        <v>379.5</v>
      </c>
      <c r="H18" s="55">
        <v>255</v>
      </c>
      <c r="I18" s="55">
        <f t="shared" si="2"/>
        <v>153</v>
      </c>
      <c r="J18" s="55">
        <f t="shared" si="3"/>
        <v>76.5</v>
      </c>
      <c r="K18" s="63">
        <f t="shared" si="0"/>
        <v>0.10869565217391308</v>
      </c>
      <c r="L18" s="17"/>
      <c r="M18" s="61">
        <v>1.65</v>
      </c>
      <c r="N18" s="4" t="s">
        <v>243</v>
      </c>
      <c r="O18" s="63">
        <v>0.13043478260869557</v>
      </c>
    </row>
    <row r="19" spans="1:15" ht="21.75" customHeight="1">
      <c r="A19" s="10">
        <v>12</v>
      </c>
      <c r="B19" s="68" t="s">
        <v>113</v>
      </c>
      <c r="C19" s="12" t="s">
        <v>49</v>
      </c>
      <c r="D19" s="22">
        <v>230</v>
      </c>
      <c r="E19" s="22">
        <v>138</v>
      </c>
      <c r="F19" s="22">
        <v>69</v>
      </c>
      <c r="G19" s="11">
        <f t="shared" si="1"/>
        <v>379.5</v>
      </c>
      <c r="H19" s="55">
        <v>255</v>
      </c>
      <c r="I19" s="55">
        <f t="shared" si="2"/>
        <v>153</v>
      </c>
      <c r="J19" s="55">
        <f t="shared" si="3"/>
        <v>76.5</v>
      </c>
      <c r="K19" s="63">
        <f t="shared" si="0"/>
        <v>0.10869565217391308</v>
      </c>
      <c r="L19" s="17"/>
      <c r="M19" s="61">
        <v>1.65</v>
      </c>
      <c r="N19" s="4" t="s">
        <v>243</v>
      </c>
      <c r="O19" s="63">
        <v>0.13043478260869557</v>
      </c>
    </row>
    <row r="20" spans="1:15" ht="21.75" customHeight="1">
      <c r="A20" s="10">
        <v>13</v>
      </c>
      <c r="B20" s="68" t="s">
        <v>114</v>
      </c>
      <c r="C20" s="12" t="s">
        <v>49</v>
      </c>
      <c r="D20" s="22">
        <v>800</v>
      </c>
      <c r="E20" s="22">
        <v>480</v>
      </c>
      <c r="F20" s="22">
        <v>240</v>
      </c>
      <c r="G20" s="11">
        <f t="shared" si="1"/>
        <v>1280</v>
      </c>
      <c r="H20" s="55">
        <v>920</v>
      </c>
      <c r="I20" s="55">
        <f t="shared" si="2"/>
        <v>552</v>
      </c>
      <c r="J20" s="55">
        <f t="shared" si="3"/>
        <v>276</v>
      </c>
      <c r="K20" s="63">
        <f t="shared" si="0"/>
        <v>0.1499999999999999</v>
      </c>
      <c r="L20" s="17"/>
      <c r="M20" s="61">
        <v>1.6</v>
      </c>
      <c r="N20" s="4" t="s">
        <v>214</v>
      </c>
      <c r="O20" s="63">
        <v>0.25</v>
      </c>
    </row>
    <row r="21" spans="1:15" ht="21.75" customHeight="1">
      <c r="A21" s="10">
        <v>14</v>
      </c>
      <c r="B21" s="68" t="s">
        <v>115</v>
      </c>
      <c r="C21" s="12" t="s">
        <v>49</v>
      </c>
      <c r="D21" s="22">
        <v>800</v>
      </c>
      <c r="E21" s="22">
        <v>480</v>
      </c>
      <c r="F21" s="22">
        <v>240</v>
      </c>
      <c r="G21" s="11">
        <f t="shared" si="1"/>
        <v>1280</v>
      </c>
      <c r="H21" s="55">
        <v>920</v>
      </c>
      <c r="I21" s="55">
        <f t="shared" si="2"/>
        <v>552</v>
      </c>
      <c r="J21" s="55">
        <f t="shared" si="3"/>
        <v>276</v>
      </c>
      <c r="K21" s="63">
        <f t="shared" si="0"/>
        <v>0.1499999999999999</v>
      </c>
      <c r="L21" s="17"/>
      <c r="M21" s="61">
        <v>1.6</v>
      </c>
      <c r="N21" s="4" t="s">
        <v>214</v>
      </c>
      <c r="O21" s="63">
        <v>0.25</v>
      </c>
    </row>
    <row r="22" spans="1:15" ht="21.75" customHeight="1">
      <c r="A22" s="10">
        <v>15</v>
      </c>
      <c r="B22" s="68" t="s">
        <v>27</v>
      </c>
      <c r="C22" s="12" t="s">
        <v>49</v>
      </c>
      <c r="D22" s="22">
        <v>1300</v>
      </c>
      <c r="E22" s="22">
        <v>780</v>
      </c>
      <c r="F22" s="22">
        <v>390</v>
      </c>
      <c r="G22" s="11">
        <f t="shared" si="1"/>
        <v>2340</v>
      </c>
      <c r="H22" s="55">
        <v>1550</v>
      </c>
      <c r="I22" s="55">
        <f t="shared" si="2"/>
        <v>930</v>
      </c>
      <c r="J22" s="55">
        <f t="shared" si="3"/>
        <v>465</v>
      </c>
      <c r="K22" s="63">
        <f t="shared" si="0"/>
        <v>0.1923076923076923</v>
      </c>
      <c r="L22" s="17"/>
      <c r="M22" s="61">
        <v>1.8</v>
      </c>
      <c r="N22" s="4" t="s">
        <v>245</v>
      </c>
      <c r="O22" s="63">
        <v>0.3076923076923077</v>
      </c>
    </row>
    <row r="23" spans="1:15" ht="21.75" customHeight="1">
      <c r="A23" s="10">
        <v>16</v>
      </c>
      <c r="B23" s="68" t="s">
        <v>16</v>
      </c>
      <c r="C23" s="12" t="s">
        <v>49</v>
      </c>
      <c r="D23" s="22">
        <v>330</v>
      </c>
      <c r="E23" s="22">
        <v>198</v>
      </c>
      <c r="F23" s="22">
        <v>99</v>
      </c>
      <c r="G23" s="11">
        <f t="shared" si="1"/>
        <v>577.5</v>
      </c>
      <c r="H23" s="55">
        <v>380</v>
      </c>
      <c r="I23" s="55">
        <f t="shared" si="2"/>
        <v>228</v>
      </c>
      <c r="J23" s="55">
        <f t="shared" si="3"/>
        <v>114</v>
      </c>
      <c r="K23" s="63">
        <f t="shared" si="0"/>
        <v>0.1515151515151516</v>
      </c>
      <c r="L23" s="17"/>
      <c r="M23" s="61">
        <v>1.75</v>
      </c>
      <c r="N23" s="4" t="s">
        <v>220</v>
      </c>
      <c r="O23" s="63">
        <v>0.2727272727272727</v>
      </c>
    </row>
    <row r="24" spans="1:15" ht="21.75" customHeight="1">
      <c r="A24" s="10">
        <v>17</v>
      </c>
      <c r="B24" s="68" t="s">
        <v>55</v>
      </c>
      <c r="C24" s="12" t="s">
        <v>56</v>
      </c>
      <c r="D24" s="22">
        <v>800</v>
      </c>
      <c r="E24" s="22">
        <v>480</v>
      </c>
      <c r="F24" s="22">
        <v>240</v>
      </c>
      <c r="G24" s="11">
        <f t="shared" si="1"/>
        <v>1200</v>
      </c>
      <c r="H24" s="55">
        <v>950</v>
      </c>
      <c r="I24" s="55">
        <f t="shared" si="2"/>
        <v>570</v>
      </c>
      <c r="J24" s="55">
        <f t="shared" si="3"/>
        <v>285</v>
      </c>
      <c r="K24" s="63">
        <f t="shared" si="0"/>
        <v>0.1875</v>
      </c>
      <c r="L24" s="17"/>
      <c r="M24" s="61">
        <v>1.5</v>
      </c>
      <c r="N24" s="4" t="s">
        <v>246</v>
      </c>
      <c r="O24" s="63">
        <v>0.375</v>
      </c>
    </row>
    <row r="25" spans="1:15" ht="21.75" customHeight="1">
      <c r="A25" s="10">
        <v>18</v>
      </c>
      <c r="B25" s="68"/>
      <c r="C25" s="68" t="s">
        <v>57</v>
      </c>
      <c r="D25" s="22">
        <v>600</v>
      </c>
      <c r="E25" s="22">
        <v>360</v>
      </c>
      <c r="F25" s="22">
        <v>180</v>
      </c>
      <c r="G25" s="11">
        <f t="shared" si="1"/>
        <v>900</v>
      </c>
      <c r="H25" s="55">
        <v>700</v>
      </c>
      <c r="I25" s="55">
        <f t="shared" si="2"/>
        <v>420</v>
      </c>
      <c r="J25" s="55">
        <f t="shared" si="3"/>
        <v>210</v>
      </c>
      <c r="K25" s="63">
        <f t="shared" si="0"/>
        <v>0.16666666666666674</v>
      </c>
      <c r="L25" s="17"/>
      <c r="M25" s="61">
        <v>1.5</v>
      </c>
      <c r="N25" s="4" t="s">
        <v>247</v>
      </c>
      <c r="O25" s="63">
        <v>0.33333333333333326</v>
      </c>
    </row>
    <row r="26" spans="1:15" ht="21.75" customHeight="1">
      <c r="A26" s="10">
        <v>19</v>
      </c>
      <c r="B26" s="68" t="s">
        <v>18</v>
      </c>
      <c r="C26" s="12" t="s">
        <v>58</v>
      </c>
      <c r="D26" s="22">
        <v>1700</v>
      </c>
      <c r="E26" s="22">
        <v>1020</v>
      </c>
      <c r="F26" s="22">
        <v>510</v>
      </c>
      <c r="G26" s="11">
        <f t="shared" si="1"/>
        <v>2720</v>
      </c>
      <c r="H26" s="55">
        <v>2000</v>
      </c>
      <c r="I26" s="55">
        <f t="shared" si="2"/>
        <v>1200</v>
      </c>
      <c r="J26" s="55">
        <f t="shared" si="3"/>
        <v>600</v>
      </c>
      <c r="K26" s="63">
        <f t="shared" si="0"/>
        <v>0.17647058823529416</v>
      </c>
      <c r="L26" s="17"/>
      <c r="M26" s="61">
        <v>1.6</v>
      </c>
      <c r="N26" s="4" t="s">
        <v>248</v>
      </c>
      <c r="O26" s="63">
        <v>0.3529411764705883</v>
      </c>
    </row>
    <row r="27" spans="1:15" ht="21.75" customHeight="1">
      <c r="A27" s="10">
        <v>20</v>
      </c>
      <c r="B27" s="68"/>
      <c r="C27" s="12" t="s">
        <v>59</v>
      </c>
      <c r="D27" s="22">
        <v>1500</v>
      </c>
      <c r="E27" s="22">
        <v>900</v>
      </c>
      <c r="F27" s="22">
        <v>450</v>
      </c>
      <c r="G27" s="11">
        <f t="shared" si="1"/>
        <v>2400</v>
      </c>
      <c r="H27" s="55">
        <v>1750</v>
      </c>
      <c r="I27" s="55">
        <f t="shared" si="2"/>
        <v>1050</v>
      </c>
      <c r="J27" s="55">
        <f t="shared" si="3"/>
        <v>525</v>
      </c>
      <c r="K27" s="63">
        <f t="shared" si="0"/>
        <v>0.16666666666666674</v>
      </c>
      <c r="L27" s="17"/>
      <c r="M27" s="61">
        <v>1.6</v>
      </c>
      <c r="N27" s="4" t="s">
        <v>249</v>
      </c>
      <c r="O27" s="63">
        <v>0.33333333333333326</v>
      </c>
    </row>
    <row r="28" spans="1:15" ht="21.75" customHeight="1">
      <c r="A28" s="10">
        <v>21</v>
      </c>
      <c r="B28" s="68" t="s">
        <v>28</v>
      </c>
      <c r="C28" s="12" t="s">
        <v>60</v>
      </c>
      <c r="D28" s="22">
        <v>1300</v>
      </c>
      <c r="E28" s="22">
        <v>780</v>
      </c>
      <c r="F28" s="22">
        <v>390</v>
      </c>
      <c r="G28" s="11">
        <f t="shared" si="1"/>
        <v>2080</v>
      </c>
      <c r="H28" s="55">
        <v>1450</v>
      </c>
      <c r="I28" s="55">
        <f t="shared" si="2"/>
        <v>870</v>
      </c>
      <c r="J28" s="55">
        <f t="shared" si="3"/>
        <v>435</v>
      </c>
      <c r="K28" s="63">
        <f t="shared" si="0"/>
        <v>0.11538461538461542</v>
      </c>
      <c r="L28" s="17"/>
      <c r="M28" s="61">
        <v>1.6</v>
      </c>
      <c r="N28" s="4" t="s">
        <v>250</v>
      </c>
      <c r="O28" s="63">
        <v>0.23076923076923084</v>
      </c>
    </row>
    <row r="29" spans="1:15" ht="21.75" customHeight="1">
      <c r="A29" s="10">
        <v>22</v>
      </c>
      <c r="B29" s="68"/>
      <c r="C29" s="12" t="s">
        <v>61</v>
      </c>
      <c r="D29" s="22">
        <v>2000</v>
      </c>
      <c r="E29" s="22">
        <v>1200</v>
      </c>
      <c r="F29" s="22">
        <v>600</v>
      </c>
      <c r="G29" s="11">
        <f t="shared" si="1"/>
        <v>3000</v>
      </c>
      <c r="H29" s="55">
        <v>2300</v>
      </c>
      <c r="I29" s="55">
        <f t="shared" si="2"/>
        <v>1380</v>
      </c>
      <c r="J29" s="55">
        <f t="shared" si="3"/>
        <v>690</v>
      </c>
      <c r="K29" s="63">
        <f t="shared" si="0"/>
        <v>0.1499999999999999</v>
      </c>
      <c r="L29" s="17"/>
      <c r="M29" s="61">
        <v>1.5</v>
      </c>
      <c r="N29" s="4" t="s">
        <v>250</v>
      </c>
      <c r="O29" s="63">
        <v>0.32499999999999996</v>
      </c>
    </row>
    <row r="30" spans="1:15" ht="21.75" customHeight="1">
      <c r="A30" s="10">
        <v>23</v>
      </c>
      <c r="B30" s="68"/>
      <c r="C30" s="12" t="s">
        <v>62</v>
      </c>
      <c r="D30" s="22">
        <v>3000</v>
      </c>
      <c r="E30" s="22">
        <v>1800</v>
      </c>
      <c r="F30" s="22">
        <v>900</v>
      </c>
      <c r="G30" s="11">
        <f t="shared" si="1"/>
        <v>5400</v>
      </c>
      <c r="H30" s="55">
        <v>3550</v>
      </c>
      <c r="I30" s="55">
        <f t="shared" si="2"/>
        <v>2130</v>
      </c>
      <c r="J30" s="55">
        <f t="shared" si="3"/>
        <v>1065</v>
      </c>
      <c r="K30" s="63">
        <f t="shared" si="0"/>
        <v>0.18333333333333335</v>
      </c>
      <c r="L30" s="17"/>
      <c r="M30" s="61">
        <v>1.8</v>
      </c>
      <c r="N30" s="4" t="s">
        <v>245</v>
      </c>
      <c r="O30" s="63">
        <v>0.3666666666666667</v>
      </c>
    </row>
    <row r="31" spans="1:15" ht="21.75" customHeight="1">
      <c r="A31" s="10">
        <v>24</v>
      </c>
      <c r="B31" s="68"/>
      <c r="C31" s="12" t="s">
        <v>63</v>
      </c>
      <c r="D31" s="22">
        <v>2300</v>
      </c>
      <c r="E31" s="22">
        <v>1380</v>
      </c>
      <c r="F31" s="22">
        <v>690</v>
      </c>
      <c r="G31" s="11">
        <f t="shared" si="1"/>
        <v>4140</v>
      </c>
      <c r="H31" s="55">
        <v>2700</v>
      </c>
      <c r="I31" s="55">
        <f t="shared" si="2"/>
        <v>1620</v>
      </c>
      <c r="J31" s="55">
        <f t="shared" si="3"/>
        <v>810</v>
      </c>
      <c r="K31" s="63">
        <f t="shared" si="0"/>
        <v>0.17391304347826098</v>
      </c>
      <c r="L31" s="17"/>
      <c r="M31" s="61">
        <v>1.8</v>
      </c>
      <c r="N31" s="4" t="s">
        <v>245</v>
      </c>
      <c r="O31" s="63">
        <v>0.30434782608695654</v>
      </c>
    </row>
    <row r="32" spans="1:15" ht="21.75" customHeight="1">
      <c r="A32" s="10">
        <v>25</v>
      </c>
      <c r="B32" s="68"/>
      <c r="C32" s="68" t="s">
        <v>64</v>
      </c>
      <c r="D32" s="22">
        <v>1500</v>
      </c>
      <c r="E32" s="22">
        <v>900</v>
      </c>
      <c r="F32" s="22">
        <v>450</v>
      </c>
      <c r="G32" s="11">
        <f t="shared" si="1"/>
        <v>2475</v>
      </c>
      <c r="H32" s="55">
        <v>1730</v>
      </c>
      <c r="I32" s="55">
        <f t="shared" si="2"/>
        <v>1038</v>
      </c>
      <c r="J32" s="55">
        <f t="shared" si="3"/>
        <v>519</v>
      </c>
      <c r="K32" s="63">
        <f t="shared" si="0"/>
        <v>0.15333333333333332</v>
      </c>
      <c r="L32" s="17"/>
      <c r="M32" s="61">
        <v>1.65</v>
      </c>
      <c r="N32" s="4" t="s">
        <v>251</v>
      </c>
      <c r="O32" s="63">
        <v>0.2666666666666666</v>
      </c>
    </row>
    <row r="33" spans="1:15" ht="37.5" customHeight="1">
      <c r="A33" s="10">
        <v>26</v>
      </c>
      <c r="B33" s="68"/>
      <c r="C33" s="12" t="s">
        <v>65</v>
      </c>
      <c r="D33" s="22">
        <v>1400</v>
      </c>
      <c r="E33" s="22">
        <v>840</v>
      </c>
      <c r="F33" s="22">
        <v>420</v>
      </c>
      <c r="G33" s="11">
        <f t="shared" si="1"/>
        <v>1959.9999999999998</v>
      </c>
      <c r="H33" s="55">
        <v>1600</v>
      </c>
      <c r="I33" s="55">
        <f t="shared" si="2"/>
        <v>960</v>
      </c>
      <c r="J33" s="55">
        <f t="shared" si="3"/>
        <v>480</v>
      </c>
      <c r="K33" s="63">
        <f t="shared" si="0"/>
        <v>0.1428571428571428</v>
      </c>
      <c r="L33" s="17"/>
      <c r="M33" s="61">
        <v>1.4</v>
      </c>
      <c r="N33" s="4" t="s">
        <v>252</v>
      </c>
      <c r="O33" s="63">
        <v>0.25</v>
      </c>
    </row>
    <row r="34" spans="1:15" ht="31.5">
      <c r="A34" s="10">
        <v>27</v>
      </c>
      <c r="B34" s="68"/>
      <c r="C34" s="68" t="s">
        <v>193</v>
      </c>
      <c r="D34" s="22">
        <v>1200</v>
      </c>
      <c r="E34" s="22">
        <v>720</v>
      </c>
      <c r="F34" s="22">
        <v>360</v>
      </c>
      <c r="G34" s="11">
        <f t="shared" si="1"/>
        <v>1680</v>
      </c>
      <c r="H34" s="55">
        <v>1360</v>
      </c>
      <c r="I34" s="55">
        <f t="shared" si="2"/>
        <v>816</v>
      </c>
      <c r="J34" s="55">
        <f t="shared" si="3"/>
        <v>408</v>
      </c>
      <c r="K34" s="63">
        <f t="shared" si="0"/>
        <v>0.1333333333333333</v>
      </c>
      <c r="L34" s="17"/>
      <c r="M34" s="61">
        <v>1.4</v>
      </c>
      <c r="N34" s="4" t="s">
        <v>253</v>
      </c>
      <c r="O34" s="63">
        <v>0.25</v>
      </c>
    </row>
    <row r="35" spans="1:15" ht="31.5">
      <c r="A35" s="10" t="s">
        <v>228</v>
      </c>
      <c r="B35" s="43"/>
      <c r="C35" s="12" t="s">
        <v>119</v>
      </c>
      <c r="D35" s="22">
        <v>300</v>
      </c>
      <c r="E35" s="22"/>
      <c r="F35" s="22"/>
      <c r="G35" s="11"/>
      <c r="H35" s="55">
        <v>340</v>
      </c>
      <c r="I35" s="55"/>
      <c r="J35" s="55"/>
      <c r="K35" s="63">
        <f t="shared" si="0"/>
        <v>0.1333333333333333</v>
      </c>
      <c r="L35" s="17"/>
      <c r="M35" s="61"/>
      <c r="N35" s="4" t="s">
        <v>254</v>
      </c>
      <c r="O35" s="63">
        <v>0.16666666666666674</v>
      </c>
    </row>
    <row r="36" spans="1:15" ht="54.75" customHeight="1">
      <c r="A36" s="10">
        <v>29</v>
      </c>
      <c r="B36" s="68" t="s">
        <v>66</v>
      </c>
      <c r="C36" s="12" t="s">
        <v>229</v>
      </c>
      <c r="D36" s="22">
        <v>360</v>
      </c>
      <c r="E36" s="22">
        <v>216</v>
      </c>
      <c r="F36" s="22">
        <v>110</v>
      </c>
      <c r="G36" s="11">
        <f t="shared" si="1"/>
        <v>396.00000000000006</v>
      </c>
      <c r="H36" s="55">
        <v>415</v>
      </c>
      <c r="I36" s="55">
        <f t="shared" si="2"/>
        <v>249</v>
      </c>
      <c r="J36" s="55">
        <f t="shared" si="3"/>
        <v>124.5</v>
      </c>
      <c r="K36" s="63">
        <f t="shared" si="0"/>
        <v>0.15277777777777768</v>
      </c>
      <c r="L36" s="17"/>
      <c r="M36" s="61">
        <v>1.1</v>
      </c>
      <c r="N36" s="4" t="s">
        <v>255</v>
      </c>
      <c r="O36" s="63">
        <v>0.25</v>
      </c>
    </row>
    <row r="37" spans="1:15" ht="21.75" customHeight="1">
      <c r="A37" s="10">
        <v>30</v>
      </c>
      <c r="B37" s="68" t="s">
        <v>19</v>
      </c>
      <c r="C37" s="68" t="s">
        <v>142</v>
      </c>
      <c r="D37" s="22">
        <v>1000</v>
      </c>
      <c r="E37" s="22">
        <v>600</v>
      </c>
      <c r="F37" s="22">
        <v>300</v>
      </c>
      <c r="G37" s="11">
        <f t="shared" si="1"/>
        <v>1600</v>
      </c>
      <c r="H37" s="55">
        <v>1190</v>
      </c>
      <c r="I37" s="55">
        <f t="shared" si="2"/>
        <v>714</v>
      </c>
      <c r="J37" s="55">
        <f t="shared" si="3"/>
        <v>357</v>
      </c>
      <c r="K37" s="63">
        <f t="shared" si="0"/>
        <v>0.18999999999999995</v>
      </c>
      <c r="L37" s="17"/>
      <c r="M37" s="61">
        <v>1.6</v>
      </c>
      <c r="N37" s="4" t="s">
        <v>256</v>
      </c>
      <c r="O37" s="63">
        <v>0.3500000000000001</v>
      </c>
    </row>
    <row r="38" spans="1:15" ht="21.75" customHeight="1">
      <c r="A38" s="10">
        <v>31</v>
      </c>
      <c r="B38" s="68"/>
      <c r="C38" s="68" t="s">
        <v>67</v>
      </c>
      <c r="D38" s="22">
        <v>670</v>
      </c>
      <c r="E38" s="22">
        <v>402</v>
      </c>
      <c r="F38" s="22">
        <v>201</v>
      </c>
      <c r="G38" s="11">
        <f t="shared" si="1"/>
        <v>1005</v>
      </c>
      <c r="H38" s="55">
        <v>800</v>
      </c>
      <c r="I38" s="55">
        <f t="shared" si="2"/>
        <v>480</v>
      </c>
      <c r="J38" s="55">
        <f t="shared" si="3"/>
        <v>240</v>
      </c>
      <c r="K38" s="63">
        <f t="shared" si="0"/>
        <v>0.19402985074626855</v>
      </c>
      <c r="L38" s="17"/>
      <c r="M38" s="61">
        <v>1.5</v>
      </c>
      <c r="N38" s="4" t="s">
        <v>257</v>
      </c>
      <c r="O38" s="63">
        <v>0.34328358208955234</v>
      </c>
    </row>
    <row r="39" spans="1:15" ht="21.75" customHeight="1">
      <c r="A39" s="10">
        <v>32</v>
      </c>
      <c r="B39" s="68" t="s">
        <v>68</v>
      </c>
      <c r="C39" s="12" t="s">
        <v>69</v>
      </c>
      <c r="D39" s="22">
        <v>850</v>
      </c>
      <c r="E39" s="22">
        <v>510</v>
      </c>
      <c r="F39" s="22">
        <v>255</v>
      </c>
      <c r="G39" s="11">
        <f t="shared" si="1"/>
        <v>1394</v>
      </c>
      <c r="H39" s="55">
        <v>1000</v>
      </c>
      <c r="I39" s="55">
        <f t="shared" si="2"/>
        <v>600</v>
      </c>
      <c r="J39" s="55">
        <f t="shared" si="3"/>
        <v>300</v>
      </c>
      <c r="K39" s="63">
        <f t="shared" si="0"/>
        <v>0.17647058823529416</v>
      </c>
      <c r="L39" s="17"/>
      <c r="M39" s="61">
        <v>1.64</v>
      </c>
      <c r="N39" s="4" t="s">
        <v>262</v>
      </c>
      <c r="O39" s="63">
        <v>0.3529411764705883</v>
      </c>
    </row>
    <row r="40" spans="1:15" ht="21.75" customHeight="1">
      <c r="A40" s="10">
        <v>33</v>
      </c>
      <c r="B40" s="68"/>
      <c r="C40" s="12" t="s">
        <v>70</v>
      </c>
      <c r="D40" s="22">
        <v>350</v>
      </c>
      <c r="E40" s="22">
        <v>210</v>
      </c>
      <c r="F40" s="22">
        <v>105</v>
      </c>
      <c r="G40" s="11">
        <f t="shared" si="1"/>
        <v>612.5</v>
      </c>
      <c r="H40" s="55">
        <v>410</v>
      </c>
      <c r="I40" s="55">
        <f t="shared" si="2"/>
        <v>246</v>
      </c>
      <c r="J40" s="55">
        <f t="shared" si="3"/>
        <v>123</v>
      </c>
      <c r="K40" s="63">
        <f t="shared" si="0"/>
        <v>0.17142857142857149</v>
      </c>
      <c r="L40" s="17"/>
      <c r="M40" s="61">
        <v>1.75</v>
      </c>
      <c r="N40" s="4" t="s">
        <v>240</v>
      </c>
      <c r="O40" s="63">
        <v>0.34285714285714275</v>
      </c>
    </row>
    <row r="41" spans="1:15" ht="21.75" customHeight="1">
      <c r="A41" s="10">
        <v>34</v>
      </c>
      <c r="B41" s="68" t="s">
        <v>15</v>
      </c>
      <c r="C41" s="12" t="s">
        <v>49</v>
      </c>
      <c r="D41" s="22">
        <v>330</v>
      </c>
      <c r="E41" s="22">
        <v>198</v>
      </c>
      <c r="F41" s="22">
        <v>99</v>
      </c>
      <c r="G41" s="11">
        <f t="shared" si="1"/>
        <v>577.5</v>
      </c>
      <c r="H41" s="55">
        <v>370</v>
      </c>
      <c r="I41" s="55">
        <f t="shared" si="2"/>
        <v>222</v>
      </c>
      <c r="J41" s="55">
        <f t="shared" si="3"/>
        <v>111</v>
      </c>
      <c r="K41" s="63">
        <f t="shared" si="0"/>
        <v>0.1212121212121211</v>
      </c>
      <c r="L41" s="17"/>
      <c r="M41" s="61">
        <v>1.75</v>
      </c>
      <c r="O41" s="63">
        <v>0.21212121212121215</v>
      </c>
    </row>
    <row r="42" spans="1:15" ht="21.75" customHeight="1">
      <c r="A42" s="10">
        <v>35</v>
      </c>
      <c r="B42" s="12" t="s">
        <v>71</v>
      </c>
      <c r="C42" s="12" t="s">
        <v>49</v>
      </c>
      <c r="D42" s="22">
        <v>330</v>
      </c>
      <c r="E42" s="22">
        <v>198</v>
      </c>
      <c r="F42" s="22">
        <v>99</v>
      </c>
      <c r="G42" s="11">
        <f t="shared" si="1"/>
        <v>541.1999999999999</v>
      </c>
      <c r="H42" s="55">
        <v>370</v>
      </c>
      <c r="I42" s="55">
        <f t="shared" si="2"/>
        <v>222</v>
      </c>
      <c r="J42" s="55">
        <f t="shared" si="3"/>
        <v>111</v>
      </c>
      <c r="K42" s="63">
        <f t="shared" si="0"/>
        <v>0.1212121212121211</v>
      </c>
      <c r="L42" s="17"/>
      <c r="M42" s="61">
        <v>1.64</v>
      </c>
      <c r="O42" s="63">
        <v>0.21212121212121215</v>
      </c>
    </row>
    <row r="43" spans="1:15" ht="21.75" customHeight="1">
      <c r="A43" s="10">
        <v>36</v>
      </c>
      <c r="B43" s="12" t="s">
        <v>22</v>
      </c>
      <c r="C43" s="12" t="s">
        <v>49</v>
      </c>
      <c r="D43" s="22">
        <v>400</v>
      </c>
      <c r="E43" s="22">
        <v>240</v>
      </c>
      <c r="F43" s="22">
        <v>120</v>
      </c>
      <c r="G43" s="11">
        <f t="shared" si="1"/>
        <v>656</v>
      </c>
      <c r="H43" s="55">
        <v>460</v>
      </c>
      <c r="I43" s="55">
        <f t="shared" si="2"/>
        <v>276</v>
      </c>
      <c r="J43" s="55">
        <f t="shared" si="3"/>
        <v>138</v>
      </c>
      <c r="K43" s="63">
        <f t="shared" si="0"/>
        <v>0.1499999999999999</v>
      </c>
      <c r="L43" s="17"/>
      <c r="M43" s="61">
        <v>1.64</v>
      </c>
      <c r="N43" s="4" t="s">
        <v>220</v>
      </c>
      <c r="O43" s="63">
        <v>0.30000000000000004</v>
      </c>
    </row>
    <row r="44" spans="1:15" ht="21.75" customHeight="1">
      <c r="A44" s="10">
        <v>37</v>
      </c>
      <c r="B44" s="12" t="s">
        <v>17</v>
      </c>
      <c r="C44" s="12" t="s">
        <v>72</v>
      </c>
      <c r="D44" s="22">
        <v>400</v>
      </c>
      <c r="E44" s="22">
        <v>240</v>
      </c>
      <c r="F44" s="22">
        <v>120</v>
      </c>
      <c r="G44" s="11">
        <f t="shared" si="1"/>
        <v>656</v>
      </c>
      <c r="H44" s="55">
        <v>460</v>
      </c>
      <c r="I44" s="55">
        <f t="shared" si="2"/>
        <v>276</v>
      </c>
      <c r="J44" s="55">
        <f t="shared" si="3"/>
        <v>138</v>
      </c>
      <c r="K44" s="63">
        <f t="shared" si="0"/>
        <v>0.1499999999999999</v>
      </c>
      <c r="L44" s="17"/>
      <c r="M44" s="61">
        <v>1.64</v>
      </c>
      <c r="N44" s="4" t="s">
        <v>263</v>
      </c>
      <c r="O44" s="63">
        <v>0.30000000000000004</v>
      </c>
    </row>
    <row r="45" spans="1:15" ht="21.75" customHeight="1">
      <c r="A45" s="10">
        <v>38</v>
      </c>
      <c r="B45" s="12"/>
      <c r="C45" s="12" t="s">
        <v>73</v>
      </c>
      <c r="D45" s="22">
        <v>360</v>
      </c>
      <c r="E45" s="22">
        <v>216</v>
      </c>
      <c r="F45" s="22">
        <v>108</v>
      </c>
      <c r="G45" s="11">
        <f t="shared" si="1"/>
        <v>590.4</v>
      </c>
      <c r="H45" s="55">
        <v>410</v>
      </c>
      <c r="I45" s="55">
        <f t="shared" si="2"/>
        <v>246</v>
      </c>
      <c r="J45" s="55">
        <f t="shared" si="3"/>
        <v>123</v>
      </c>
      <c r="K45" s="63">
        <f t="shared" si="0"/>
        <v>0.13888888888888884</v>
      </c>
      <c r="L45" s="17"/>
      <c r="M45" s="61">
        <v>1.64</v>
      </c>
      <c r="N45" s="4" t="s">
        <v>263</v>
      </c>
      <c r="O45" s="63">
        <v>0.25</v>
      </c>
    </row>
    <row r="46" spans="1:15" ht="21.75" customHeight="1">
      <c r="A46" s="10">
        <v>39</v>
      </c>
      <c r="B46" s="12" t="s">
        <v>74</v>
      </c>
      <c r="C46" s="12" t="s">
        <v>49</v>
      </c>
      <c r="D46" s="22">
        <v>360</v>
      </c>
      <c r="E46" s="22">
        <v>216</v>
      </c>
      <c r="F46" s="22">
        <v>108</v>
      </c>
      <c r="G46" s="11">
        <f t="shared" si="1"/>
        <v>590.4</v>
      </c>
      <c r="H46" s="55">
        <v>400</v>
      </c>
      <c r="I46" s="55">
        <f t="shared" si="2"/>
        <v>240</v>
      </c>
      <c r="J46" s="55">
        <f t="shared" si="3"/>
        <v>120</v>
      </c>
      <c r="K46" s="63">
        <f t="shared" si="0"/>
        <v>0.11111111111111116</v>
      </c>
      <c r="L46" s="17"/>
      <c r="M46" s="61">
        <v>1.64</v>
      </c>
      <c r="O46" s="63">
        <v>0.3055555555555556</v>
      </c>
    </row>
    <row r="47" spans="1:15" ht="21.75" customHeight="1">
      <c r="A47" s="10">
        <v>40</v>
      </c>
      <c r="B47" s="12" t="s">
        <v>26</v>
      </c>
      <c r="C47" s="12" t="s">
        <v>49</v>
      </c>
      <c r="D47" s="22">
        <v>2000</v>
      </c>
      <c r="E47" s="22">
        <v>1200</v>
      </c>
      <c r="F47" s="22">
        <v>600</v>
      </c>
      <c r="G47" s="11">
        <f t="shared" si="1"/>
        <v>4600</v>
      </c>
      <c r="H47" s="55">
        <v>2370</v>
      </c>
      <c r="I47" s="55">
        <f t="shared" si="2"/>
        <v>1422</v>
      </c>
      <c r="J47" s="55">
        <f t="shared" si="3"/>
        <v>711</v>
      </c>
      <c r="K47" s="63">
        <f t="shared" si="0"/>
        <v>0.18500000000000005</v>
      </c>
      <c r="L47" s="17"/>
      <c r="M47" s="61">
        <v>2.3</v>
      </c>
      <c r="N47" s="4" t="s">
        <v>264</v>
      </c>
      <c r="O47" s="63">
        <v>0.375</v>
      </c>
    </row>
    <row r="48" spans="1:15" ht="21.75" customHeight="1">
      <c r="A48" s="10">
        <v>41</v>
      </c>
      <c r="B48" s="12" t="s">
        <v>25</v>
      </c>
      <c r="C48" s="12" t="s">
        <v>49</v>
      </c>
      <c r="D48" s="22">
        <v>350</v>
      </c>
      <c r="E48" s="22">
        <v>210</v>
      </c>
      <c r="F48" s="22">
        <v>105</v>
      </c>
      <c r="G48" s="11">
        <f t="shared" si="1"/>
        <v>560</v>
      </c>
      <c r="H48" s="55">
        <v>400</v>
      </c>
      <c r="I48" s="55">
        <f t="shared" si="2"/>
        <v>240</v>
      </c>
      <c r="J48" s="55">
        <f t="shared" si="3"/>
        <v>120</v>
      </c>
      <c r="K48" s="63">
        <f t="shared" si="0"/>
        <v>0.1428571428571428</v>
      </c>
      <c r="L48" s="17"/>
      <c r="M48" s="61">
        <v>1.6</v>
      </c>
      <c r="O48" s="63">
        <v>0.2857142857142858</v>
      </c>
    </row>
    <row r="49" spans="1:15" ht="21.75" customHeight="1">
      <c r="A49" s="10">
        <v>42</v>
      </c>
      <c r="B49" s="12" t="s">
        <v>75</v>
      </c>
      <c r="C49" s="12" t="s">
        <v>76</v>
      </c>
      <c r="D49" s="22">
        <v>700</v>
      </c>
      <c r="E49" s="22">
        <v>420</v>
      </c>
      <c r="F49" s="22">
        <v>210</v>
      </c>
      <c r="G49" s="11">
        <f t="shared" si="1"/>
        <v>1190</v>
      </c>
      <c r="H49" s="55">
        <v>800</v>
      </c>
      <c r="I49" s="55">
        <f t="shared" si="2"/>
        <v>480</v>
      </c>
      <c r="J49" s="55">
        <f t="shared" si="3"/>
        <v>240</v>
      </c>
      <c r="K49" s="63">
        <f t="shared" si="0"/>
        <v>0.1428571428571428</v>
      </c>
      <c r="L49" s="17"/>
      <c r="M49" s="61">
        <v>1.7</v>
      </c>
      <c r="N49" s="4" t="s">
        <v>265</v>
      </c>
      <c r="O49" s="63">
        <v>0.2857142857142858</v>
      </c>
    </row>
    <row r="50" spans="1:15" ht="37.5" customHeight="1">
      <c r="A50" s="10">
        <v>43</v>
      </c>
      <c r="B50" s="12"/>
      <c r="C50" s="12" t="s">
        <v>194</v>
      </c>
      <c r="D50" s="22">
        <v>800</v>
      </c>
      <c r="E50" s="22">
        <v>480</v>
      </c>
      <c r="F50" s="22">
        <v>240</v>
      </c>
      <c r="G50" s="11">
        <f t="shared" si="1"/>
        <v>1400</v>
      </c>
      <c r="H50" s="55">
        <v>930</v>
      </c>
      <c r="I50" s="55">
        <f t="shared" si="2"/>
        <v>558</v>
      </c>
      <c r="J50" s="55">
        <f t="shared" si="3"/>
        <v>279</v>
      </c>
      <c r="K50" s="63">
        <f t="shared" si="0"/>
        <v>0.1625000000000001</v>
      </c>
      <c r="L50" s="17"/>
      <c r="M50" s="61">
        <v>1.75</v>
      </c>
      <c r="N50" s="4" t="s">
        <v>237</v>
      </c>
      <c r="O50" s="63">
        <v>0.25</v>
      </c>
    </row>
    <row r="51" spans="1:15" s="49" customFormat="1" ht="37.5" customHeight="1">
      <c r="A51" s="48">
        <v>44</v>
      </c>
      <c r="B51" s="50" t="s">
        <v>178</v>
      </c>
      <c r="C51" s="50" t="s">
        <v>195</v>
      </c>
      <c r="D51" s="56">
        <v>600</v>
      </c>
      <c r="E51" s="56">
        <v>360</v>
      </c>
      <c r="F51" s="56">
        <v>180</v>
      </c>
      <c r="G51" s="11">
        <f t="shared" si="1"/>
        <v>1080</v>
      </c>
      <c r="H51" s="57">
        <v>680</v>
      </c>
      <c r="I51" s="57">
        <f t="shared" si="2"/>
        <v>408</v>
      </c>
      <c r="J51" s="57">
        <f t="shared" si="3"/>
        <v>204</v>
      </c>
      <c r="K51" s="63">
        <f t="shared" si="0"/>
        <v>0.1333333333333333</v>
      </c>
      <c r="L51" s="48"/>
      <c r="M51" s="62">
        <v>1.8</v>
      </c>
      <c r="N51" s="49" t="s">
        <v>223</v>
      </c>
      <c r="O51" s="63">
        <v>0.25</v>
      </c>
    </row>
    <row r="52" spans="1:15" ht="21.75" customHeight="1">
      <c r="A52" s="10">
        <v>45</v>
      </c>
      <c r="B52" s="12"/>
      <c r="C52" s="12" t="s">
        <v>77</v>
      </c>
      <c r="D52" s="22">
        <v>500</v>
      </c>
      <c r="E52" s="22">
        <v>300</v>
      </c>
      <c r="F52" s="22">
        <v>150</v>
      </c>
      <c r="G52" s="11">
        <f t="shared" si="1"/>
        <v>825</v>
      </c>
      <c r="H52" s="55">
        <v>550</v>
      </c>
      <c r="I52" s="55">
        <f t="shared" si="2"/>
        <v>330</v>
      </c>
      <c r="J52" s="55">
        <f t="shared" si="3"/>
        <v>165</v>
      </c>
      <c r="K52" s="63">
        <f t="shared" si="0"/>
        <v>0.10000000000000009</v>
      </c>
      <c r="L52" s="17"/>
      <c r="M52" s="61">
        <v>1.65</v>
      </c>
      <c r="N52" s="4" t="s">
        <v>238</v>
      </c>
      <c r="O52" s="63">
        <v>0.19999999999999996</v>
      </c>
    </row>
    <row r="53" spans="1:15" ht="21.75" customHeight="1">
      <c r="A53" s="10">
        <v>46</v>
      </c>
      <c r="B53" s="12" t="s">
        <v>78</v>
      </c>
      <c r="C53" s="68" t="s">
        <v>49</v>
      </c>
      <c r="D53" s="22">
        <v>400</v>
      </c>
      <c r="E53" s="22">
        <v>240</v>
      </c>
      <c r="F53" s="22">
        <v>120</v>
      </c>
      <c r="G53" s="11">
        <f t="shared" si="1"/>
        <v>656</v>
      </c>
      <c r="H53" s="55">
        <v>470</v>
      </c>
      <c r="I53" s="55">
        <f t="shared" si="2"/>
        <v>282</v>
      </c>
      <c r="J53" s="55">
        <f t="shared" si="3"/>
        <v>141</v>
      </c>
      <c r="K53" s="63">
        <f t="shared" si="0"/>
        <v>0.17500000000000004</v>
      </c>
      <c r="L53" s="17"/>
      <c r="M53" s="61">
        <v>1.64</v>
      </c>
      <c r="N53" s="4" t="s">
        <v>220</v>
      </c>
      <c r="O53" s="63">
        <v>0.25</v>
      </c>
    </row>
    <row r="54" spans="1:15" ht="21.75" customHeight="1">
      <c r="A54" s="10">
        <v>47</v>
      </c>
      <c r="B54" s="12" t="s">
        <v>79</v>
      </c>
      <c r="C54" s="68" t="s">
        <v>80</v>
      </c>
      <c r="D54" s="22">
        <v>850</v>
      </c>
      <c r="E54" s="22">
        <v>510</v>
      </c>
      <c r="F54" s="22">
        <v>255</v>
      </c>
      <c r="G54" s="11">
        <f t="shared" si="1"/>
        <v>1275</v>
      </c>
      <c r="H54" s="55">
        <v>1000</v>
      </c>
      <c r="I54" s="55">
        <f t="shared" si="2"/>
        <v>600</v>
      </c>
      <c r="J54" s="55">
        <f t="shared" si="3"/>
        <v>300</v>
      </c>
      <c r="K54" s="63">
        <f t="shared" si="0"/>
        <v>0.17647058823529416</v>
      </c>
      <c r="L54" s="17"/>
      <c r="M54" s="61">
        <v>1.5</v>
      </c>
      <c r="N54" s="4" t="s">
        <v>221</v>
      </c>
      <c r="O54" s="63">
        <v>0.3529411764705883</v>
      </c>
    </row>
    <row r="55" spans="1:15" ht="21.75" customHeight="1">
      <c r="A55" s="10">
        <v>48</v>
      </c>
      <c r="B55" s="12"/>
      <c r="C55" s="68" t="s">
        <v>81</v>
      </c>
      <c r="D55" s="22">
        <v>560</v>
      </c>
      <c r="E55" s="22">
        <v>336</v>
      </c>
      <c r="F55" s="22">
        <v>168</v>
      </c>
      <c r="G55" s="11">
        <f t="shared" si="1"/>
        <v>918.4</v>
      </c>
      <c r="H55" s="55">
        <v>650</v>
      </c>
      <c r="I55" s="55">
        <f t="shared" si="2"/>
        <v>390</v>
      </c>
      <c r="J55" s="55">
        <f t="shared" si="3"/>
        <v>195</v>
      </c>
      <c r="K55" s="63">
        <f t="shared" si="0"/>
        <v>0.1607142857142858</v>
      </c>
      <c r="L55" s="17"/>
      <c r="M55" s="61">
        <v>1.64</v>
      </c>
      <c r="N55" s="4" t="s">
        <v>266</v>
      </c>
      <c r="O55" s="63">
        <v>0.3392857142857142</v>
      </c>
    </row>
    <row r="56" spans="1:15" ht="21.75" customHeight="1">
      <c r="A56" s="10">
        <v>49</v>
      </c>
      <c r="B56" s="68" t="s">
        <v>21</v>
      </c>
      <c r="C56" s="68" t="s">
        <v>49</v>
      </c>
      <c r="D56" s="22">
        <v>350</v>
      </c>
      <c r="E56" s="22">
        <v>210</v>
      </c>
      <c r="F56" s="22">
        <v>105</v>
      </c>
      <c r="G56" s="11">
        <f t="shared" si="1"/>
        <v>574</v>
      </c>
      <c r="H56" s="55">
        <v>400</v>
      </c>
      <c r="I56" s="55">
        <f t="shared" si="2"/>
        <v>240</v>
      </c>
      <c r="J56" s="55">
        <f t="shared" si="3"/>
        <v>120</v>
      </c>
      <c r="K56" s="63">
        <f t="shared" si="0"/>
        <v>0.1428571428571428</v>
      </c>
      <c r="L56" s="17"/>
      <c r="M56" s="61">
        <v>1.64</v>
      </c>
      <c r="N56" s="4" t="s">
        <v>227</v>
      </c>
      <c r="O56" s="63">
        <v>0.3142857142857143</v>
      </c>
    </row>
    <row r="57" spans="1:15" ht="15.75">
      <c r="A57" s="10">
        <v>50</v>
      </c>
      <c r="B57" s="12" t="s">
        <v>82</v>
      </c>
      <c r="C57" s="12" t="s">
        <v>236</v>
      </c>
      <c r="D57" s="22">
        <v>800</v>
      </c>
      <c r="E57" s="22">
        <v>480</v>
      </c>
      <c r="F57" s="22">
        <v>240</v>
      </c>
      <c r="G57" s="11">
        <f t="shared" si="1"/>
        <v>1440</v>
      </c>
      <c r="H57" s="55">
        <v>920</v>
      </c>
      <c r="I57" s="55">
        <f t="shared" si="2"/>
        <v>552</v>
      </c>
      <c r="J57" s="55">
        <f t="shared" si="3"/>
        <v>276</v>
      </c>
      <c r="K57" s="63">
        <f t="shared" si="0"/>
        <v>0.1499999999999999</v>
      </c>
      <c r="L57" s="17"/>
      <c r="M57" s="61">
        <v>1.8</v>
      </c>
      <c r="N57" s="4" t="s">
        <v>261</v>
      </c>
      <c r="O57" s="63">
        <v>0.25</v>
      </c>
    </row>
    <row r="58" spans="1:15" ht="21.75" customHeight="1">
      <c r="A58" s="10">
        <v>51</v>
      </c>
      <c r="B58" s="12" t="s">
        <v>83</v>
      </c>
      <c r="C58" s="12" t="s">
        <v>49</v>
      </c>
      <c r="D58" s="22">
        <v>350</v>
      </c>
      <c r="E58" s="22">
        <v>210</v>
      </c>
      <c r="F58" s="22">
        <v>105</v>
      </c>
      <c r="G58" s="11">
        <f t="shared" si="1"/>
        <v>574</v>
      </c>
      <c r="H58" s="55">
        <v>400</v>
      </c>
      <c r="I58" s="55">
        <f t="shared" si="2"/>
        <v>240</v>
      </c>
      <c r="J58" s="55">
        <f t="shared" si="3"/>
        <v>120</v>
      </c>
      <c r="K58" s="63">
        <f t="shared" si="0"/>
        <v>0.1428571428571428</v>
      </c>
      <c r="L58" s="17"/>
      <c r="M58" s="61">
        <v>1.64</v>
      </c>
      <c r="O58" s="63">
        <v>0.3142857142857143</v>
      </c>
    </row>
    <row r="59" spans="1:15" ht="21.75" customHeight="1">
      <c r="A59" s="10">
        <v>52</v>
      </c>
      <c r="B59" s="12" t="s">
        <v>23</v>
      </c>
      <c r="C59" s="12" t="s">
        <v>49</v>
      </c>
      <c r="D59" s="22">
        <v>400</v>
      </c>
      <c r="E59" s="22">
        <v>240</v>
      </c>
      <c r="F59" s="22">
        <v>120</v>
      </c>
      <c r="G59" s="11">
        <f t="shared" si="1"/>
        <v>660</v>
      </c>
      <c r="H59" s="55">
        <v>470</v>
      </c>
      <c r="I59" s="55">
        <f t="shared" si="2"/>
        <v>282</v>
      </c>
      <c r="J59" s="55">
        <f t="shared" si="3"/>
        <v>141</v>
      </c>
      <c r="K59" s="63">
        <f t="shared" si="0"/>
        <v>0.17500000000000004</v>
      </c>
      <c r="L59" s="17"/>
      <c r="M59" s="61">
        <v>1.65</v>
      </c>
      <c r="N59" s="4" t="s">
        <v>218</v>
      </c>
      <c r="O59" s="63">
        <v>0.3500000000000001</v>
      </c>
    </row>
    <row r="60" spans="1:15" ht="21.75" customHeight="1">
      <c r="A60" s="10">
        <v>53</v>
      </c>
      <c r="B60" s="12" t="s">
        <v>84</v>
      </c>
      <c r="C60" s="12" t="s">
        <v>49</v>
      </c>
      <c r="D60" s="22">
        <v>400</v>
      </c>
      <c r="E60" s="22">
        <v>240</v>
      </c>
      <c r="F60" s="22">
        <v>120</v>
      </c>
      <c r="G60" s="11">
        <f t="shared" si="1"/>
        <v>656</v>
      </c>
      <c r="H60" s="55">
        <v>460</v>
      </c>
      <c r="I60" s="55">
        <f t="shared" si="2"/>
        <v>276</v>
      </c>
      <c r="J60" s="55">
        <f t="shared" si="3"/>
        <v>138</v>
      </c>
      <c r="K60" s="63">
        <f t="shared" si="0"/>
        <v>0.1499999999999999</v>
      </c>
      <c r="L60" s="17"/>
      <c r="M60" s="61">
        <v>1.64</v>
      </c>
      <c r="N60" s="4" t="s">
        <v>225</v>
      </c>
      <c r="O60" s="63">
        <v>0.32499999999999996</v>
      </c>
    </row>
    <row r="61" spans="1:15" ht="21.75" customHeight="1">
      <c r="A61" s="10">
        <v>54</v>
      </c>
      <c r="B61" s="12" t="s">
        <v>85</v>
      </c>
      <c r="C61" s="12" t="s">
        <v>86</v>
      </c>
      <c r="D61" s="22">
        <v>440</v>
      </c>
      <c r="E61" s="22">
        <v>264</v>
      </c>
      <c r="F61" s="22">
        <v>132</v>
      </c>
      <c r="G61" s="11">
        <f t="shared" si="1"/>
        <v>721.5999999999999</v>
      </c>
      <c r="H61" s="55">
        <v>510</v>
      </c>
      <c r="I61" s="55">
        <f t="shared" si="2"/>
        <v>306</v>
      </c>
      <c r="J61" s="55">
        <f t="shared" si="3"/>
        <v>153</v>
      </c>
      <c r="K61" s="63">
        <f t="shared" si="0"/>
        <v>0.15909090909090917</v>
      </c>
      <c r="L61" s="17"/>
      <c r="M61" s="61">
        <v>1.64</v>
      </c>
      <c r="N61" s="4" t="s">
        <v>219</v>
      </c>
      <c r="O61" s="63">
        <v>0.36363636363636354</v>
      </c>
    </row>
    <row r="62" spans="1:15" ht="21.75" customHeight="1">
      <c r="A62" s="10">
        <v>55</v>
      </c>
      <c r="B62" s="68"/>
      <c r="C62" s="68" t="s">
        <v>87</v>
      </c>
      <c r="D62" s="22">
        <v>390</v>
      </c>
      <c r="E62" s="22">
        <v>234</v>
      </c>
      <c r="F62" s="22">
        <v>117</v>
      </c>
      <c r="G62" s="11">
        <f t="shared" si="1"/>
        <v>639.5999999999999</v>
      </c>
      <c r="H62" s="55">
        <v>450</v>
      </c>
      <c r="I62" s="55">
        <f t="shared" si="2"/>
        <v>270</v>
      </c>
      <c r="J62" s="55">
        <f t="shared" si="3"/>
        <v>135</v>
      </c>
      <c r="K62" s="63">
        <f t="shared" si="0"/>
        <v>0.15384615384615374</v>
      </c>
      <c r="L62" s="17"/>
      <c r="M62" s="61">
        <v>1.64</v>
      </c>
      <c r="N62" s="4" t="s">
        <v>239</v>
      </c>
      <c r="O62" s="63">
        <v>0.33333333333333326</v>
      </c>
    </row>
    <row r="63" spans="1:15" ht="21.75" customHeight="1">
      <c r="A63" s="10">
        <v>56</v>
      </c>
      <c r="B63" s="12" t="s">
        <v>14</v>
      </c>
      <c r="C63" s="12" t="s">
        <v>88</v>
      </c>
      <c r="D63" s="22">
        <v>1200</v>
      </c>
      <c r="E63" s="22">
        <v>720</v>
      </c>
      <c r="F63" s="22">
        <v>360</v>
      </c>
      <c r="G63" s="11">
        <f t="shared" si="1"/>
        <v>2160</v>
      </c>
      <c r="H63" s="55">
        <v>1420</v>
      </c>
      <c r="I63" s="55">
        <f t="shared" si="2"/>
        <v>852</v>
      </c>
      <c r="J63" s="55">
        <f t="shared" si="3"/>
        <v>426</v>
      </c>
      <c r="K63" s="63">
        <f t="shared" si="0"/>
        <v>0.18333333333333335</v>
      </c>
      <c r="L63" s="17"/>
      <c r="M63" s="61">
        <v>1.8</v>
      </c>
      <c r="N63" s="4" t="s">
        <v>248</v>
      </c>
      <c r="O63" s="63">
        <v>0.33333333333333326</v>
      </c>
    </row>
    <row r="64" spans="1:15" ht="21.75" customHeight="1">
      <c r="A64" s="10">
        <v>57</v>
      </c>
      <c r="B64" s="68"/>
      <c r="C64" s="68" t="s">
        <v>89</v>
      </c>
      <c r="D64" s="22">
        <v>800</v>
      </c>
      <c r="E64" s="22">
        <v>480</v>
      </c>
      <c r="F64" s="22">
        <v>240</v>
      </c>
      <c r="G64" s="11">
        <f t="shared" si="1"/>
        <v>1360</v>
      </c>
      <c r="H64" s="55">
        <v>930</v>
      </c>
      <c r="I64" s="55">
        <f t="shared" si="2"/>
        <v>558</v>
      </c>
      <c r="J64" s="55">
        <f t="shared" si="3"/>
        <v>279</v>
      </c>
      <c r="K64" s="63">
        <f t="shared" si="0"/>
        <v>0.1625000000000001</v>
      </c>
      <c r="L64" s="17"/>
      <c r="M64" s="61">
        <v>1.7</v>
      </c>
      <c r="N64" s="4" t="s">
        <v>240</v>
      </c>
      <c r="O64" s="63">
        <v>0.3125</v>
      </c>
    </row>
    <row r="65" spans="1:15" ht="21.75" customHeight="1">
      <c r="A65" s="10">
        <v>58</v>
      </c>
      <c r="B65" s="68" t="s">
        <v>20</v>
      </c>
      <c r="C65" s="68" t="s">
        <v>90</v>
      </c>
      <c r="D65" s="22">
        <v>2300</v>
      </c>
      <c r="E65" s="22">
        <v>1380</v>
      </c>
      <c r="F65" s="22">
        <v>690</v>
      </c>
      <c r="G65" s="11">
        <f t="shared" si="1"/>
        <v>3910</v>
      </c>
      <c r="H65" s="55">
        <v>2700</v>
      </c>
      <c r="I65" s="55">
        <f t="shared" si="2"/>
        <v>1620</v>
      </c>
      <c r="J65" s="55">
        <f t="shared" si="3"/>
        <v>810</v>
      </c>
      <c r="K65" s="63">
        <f t="shared" si="0"/>
        <v>0.17391304347826098</v>
      </c>
      <c r="L65" s="17"/>
      <c r="M65" s="61">
        <v>1.7</v>
      </c>
      <c r="N65" s="4" t="s">
        <v>241</v>
      </c>
      <c r="O65" s="63">
        <v>0.34782608695652173</v>
      </c>
    </row>
    <row r="66" spans="1:15" ht="21.75" customHeight="1">
      <c r="A66" s="10">
        <v>59</v>
      </c>
      <c r="B66" s="68"/>
      <c r="C66" s="68" t="s">
        <v>91</v>
      </c>
      <c r="D66" s="22">
        <v>2000</v>
      </c>
      <c r="E66" s="22">
        <v>1200</v>
      </c>
      <c r="F66" s="22">
        <v>600</v>
      </c>
      <c r="G66" s="11">
        <f t="shared" si="1"/>
        <v>3400</v>
      </c>
      <c r="H66" s="55">
        <v>2370</v>
      </c>
      <c r="I66" s="55">
        <f t="shared" si="2"/>
        <v>1422</v>
      </c>
      <c r="J66" s="55">
        <f t="shared" si="3"/>
        <v>711</v>
      </c>
      <c r="K66" s="63">
        <f t="shared" si="0"/>
        <v>0.18500000000000005</v>
      </c>
      <c r="L66" s="17"/>
      <c r="M66" s="61">
        <v>1.7</v>
      </c>
      <c r="N66" s="4" t="s">
        <v>242</v>
      </c>
      <c r="O66" s="63">
        <v>0.3600000000000001</v>
      </c>
    </row>
    <row r="67" spans="1:15" ht="31.5">
      <c r="A67" s="10">
        <v>60</v>
      </c>
      <c r="B67" s="12"/>
      <c r="C67" s="12" t="s">
        <v>92</v>
      </c>
      <c r="D67" s="22">
        <v>1100</v>
      </c>
      <c r="E67" s="22">
        <v>660</v>
      </c>
      <c r="F67" s="22">
        <v>330</v>
      </c>
      <c r="G67" s="11">
        <f t="shared" si="1"/>
        <v>1815</v>
      </c>
      <c r="H67" s="55">
        <v>1290</v>
      </c>
      <c r="I67" s="55">
        <f t="shared" si="2"/>
        <v>774</v>
      </c>
      <c r="J67" s="55">
        <f t="shared" si="3"/>
        <v>387</v>
      </c>
      <c r="K67" s="63">
        <f t="shared" si="0"/>
        <v>0.17272727272727262</v>
      </c>
      <c r="L67" s="17"/>
      <c r="M67" s="61">
        <v>1.65</v>
      </c>
      <c r="N67" s="4" t="s">
        <v>240</v>
      </c>
      <c r="O67" s="63">
        <v>0.36363636363636354</v>
      </c>
    </row>
    <row r="68" spans="1:15" ht="21.75" customHeight="1">
      <c r="A68" s="10">
        <v>61</v>
      </c>
      <c r="B68" s="12"/>
      <c r="C68" s="12" t="s">
        <v>93</v>
      </c>
      <c r="D68" s="22">
        <v>900</v>
      </c>
      <c r="E68" s="22">
        <v>540</v>
      </c>
      <c r="F68" s="22">
        <v>270</v>
      </c>
      <c r="G68" s="11">
        <f t="shared" si="1"/>
        <v>1350</v>
      </c>
      <c r="H68" s="55">
        <v>1040</v>
      </c>
      <c r="I68" s="55">
        <f t="shared" si="2"/>
        <v>624</v>
      </c>
      <c r="J68" s="55">
        <f t="shared" si="3"/>
        <v>312</v>
      </c>
      <c r="K68" s="63">
        <f t="shared" si="0"/>
        <v>0.15555555555555545</v>
      </c>
      <c r="L68" s="17"/>
      <c r="M68" s="61">
        <v>1.5</v>
      </c>
      <c r="N68" s="4" t="s">
        <v>258</v>
      </c>
      <c r="O68" s="63">
        <v>0.22222222222222232</v>
      </c>
    </row>
    <row r="69" spans="1:15" ht="21.75" customHeight="1">
      <c r="A69" s="10">
        <v>62</v>
      </c>
      <c r="B69" s="12"/>
      <c r="C69" s="12" t="s">
        <v>94</v>
      </c>
      <c r="D69" s="22">
        <v>600</v>
      </c>
      <c r="E69" s="22">
        <v>360</v>
      </c>
      <c r="F69" s="22">
        <v>180</v>
      </c>
      <c r="G69" s="11">
        <f t="shared" si="1"/>
        <v>930</v>
      </c>
      <c r="H69" s="55">
        <v>690</v>
      </c>
      <c r="I69" s="55">
        <f t="shared" si="2"/>
        <v>414</v>
      </c>
      <c r="J69" s="55">
        <f t="shared" si="3"/>
        <v>207</v>
      </c>
      <c r="K69" s="63">
        <f t="shared" si="0"/>
        <v>0.1499999999999999</v>
      </c>
      <c r="L69" s="17"/>
      <c r="M69" s="61">
        <v>1.55</v>
      </c>
      <c r="N69" s="4" t="s">
        <v>259</v>
      </c>
      <c r="O69" s="63">
        <v>0.33333333333333326</v>
      </c>
    </row>
    <row r="70" spans="1:15" ht="21.75" customHeight="1">
      <c r="A70" s="10">
        <v>63</v>
      </c>
      <c r="B70" s="12" t="s">
        <v>95</v>
      </c>
      <c r="C70" s="12" t="s">
        <v>49</v>
      </c>
      <c r="D70" s="22">
        <v>1200</v>
      </c>
      <c r="E70" s="22">
        <v>720</v>
      </c>
      <c r="F70" s="22">
        <v>360</v>
      </c>
      <c r="G70" s="11">
        <f t="shared" si="1"/>
        <v>1967.9999999999998</v>
      </c>
      <c r="H70" s="55">
        <v>1430</v>
      </c>
      <c r="I70" s="55">
        <f t="shared" si="2"/>
        <v>858</v>
      </c>
      <c r="J70" s="55">
        <f t="shared" si="3"/>
        <v>429</v>
      </c>
      <c r="K70" s="63">
        <f t="shared" si="0"/>
        <v>0.19166666666666665</v>
      </c>
      <c r="L70" s="17"/>
      <c r="M70" s="61">
        <v>1.64</v>
      </c>
      <c r="N70" s="4" t="s">
        <v>260</v>
      </c>
      <c r="O70" s="63">
        <v>0.375</v>
      </c>
    </row>
    <row r="71" spans="1:15" ht="21.75" customHeight="1">
      <c r="A71" s="10">
        <v>64</v>
      </c>
      <c r="B71" s="12" t="s">
        <v>96</v>
      </c>
      <c r="C71" s="12" t="s">
        <v>97</v>
      </c>
      <c r="D71" s="22">
        <v>1200</v>
      </c>
      <c r="E71" s="22">
        <v>720</v>
      </c>
      <c r="F71" s="22">
        <v>360</v>
      </c>
      <c r="G71" s="11">
        <f t="shared" si="1"/>
        <v>1800</v>
      </c>
      <c r="H71" s="55">
        <v>1380</v>
      </c>
      <c r="I71" s="55">
        <f t="shared" si="2"/>
        <v>828</v>
      </c>
      <c r="J71" s="55">
        <f t="shared" si="3"/>
        <v>414</v>
      </c>
      <c r="K71" s="63">
        <f t="shared" si="0"/>
        <v>0.1499999999999999</v>
      </c>
      <c r="L71" s="17"/>
      <c r="M71" s="61">
        <v>1.5</v>
      </c>
      <c r="N71" s="4" t="s">
        <v>240</v>
      </c>
      <c r="O71" s="63">
        <v>0.33333333333333326</v>
      </c>
    </row>
    <row r="72" spans="1:15" ht="21.75" customHeight="1">
      <c r="A72" s="10">
        <v>65</v>
      </c>
      <c r="B72" s="12"/>
      <c r="C72" s="12" t="s">
        <v>98</v>
      </c>
      <c r="D72" s="22">
        <v>350</v>
      </c>
      <c r="E72" s="22">
        <v>210</v>
      </c>
      <c r="F72" s="22">
        <v>105</v>
      </c>
      <c r="G72" s="11">
        <f t="shared" si="1"/>
        <v>525</v>
      </c>
      <c r="H72" s="55">
        <v>390</v>
      </c>
      <c r="I72" s="55">
        <f t="shared" si="2"/>
        <v>234</v>
      </c>
      <c r="J72" s="55">
        <f t="shared" si="3"/>
        <v>117</v>
      </c>
      <c r="K72" s="63">
        <f aca="true" t="shared" si="4" ref="K72:K81">(H72/D72)-100%</f>
        <v>0.11428571428571432</v>
      </c>
      <c r="L72" s="17"/>
      <c r="M72" s="61">
        <v>1.5</v>
      </c>
      <c r="N72" s="4" t="s">
        <v>222</v>
      </c>
      <c r="O72" s="63">
        <v>0.19999999999999996</v>
      </c>
    </row>
    <row r="73" spans="1:15" ht="21.75" customHeight="1">
      <c r="A73" s="10">
        <v>66</v>
      </c>
      <c r="B73" s="68" t="s">
        <v>116</v>
      </c>
      <c r="C73" s="68" t="s">
        <v>99</v>
      </c>
      <c r="D73" s="22">
        <v>350</v>
      </c>
      <c r="E73" s="22">
        <v>210</v>
      </c>
      <c r="F73" s="22">
        <v>105</v>
      </c>
      <c r="G73" s="11">
        <f aca="true" t="shared" si="5" ref="G73:G81">D73*M73</f>
        <v>665</v>
      </c>
      <c r="H73" s="55">
        <v>400</v>
      </c>
      <c r="I73" s="55">
        <f t="shared" si="2"/>
        <v>240</v>
      </c>
      <c r="J73" s="55">
        <f t="shared" si="3"/>
        <v>120</v>
      </c>
      <c r="K73" s="63">
        <f t="shared" si="4"/>
        <v>0.1428571428571428</v>
      </c>
      <c r="L73" s="17"/>
      <c r="M73" s="61">
        <v>1.9</v>
      </c>
      <c r="N73" s="4" t="s">
        <v>223</v>
      </c>
      <c r="O73" s="63">
        <v>0.3142857142857143</v>
      </c>
    </row>
    <row r="74" spans="1:15" ht="21.75" customHeight="1">
      <c r="A74" s="10">
        <v>67</v>
      </c>
      <c r="B74" s="12" t="s">
        <v>100</v>
      </c>
      <c r="C74" s="12" t="s">
        <v>101</v>
      </c>
      <c r="D74" s="22">
        <v>230</v>
      </c>
      <c r="E74" s="22">
        <v>138</v>
      </c>
      <c r="F74" s="22">
        <v>69</v>
      </c>
      <c r="G74" s="11">
        <f t="shared" si="5"/>
        <v>368</v>
      </c>
      <c r="H74" s="55">
        <v>250</v>
      </c>
      <c r="I74" s="55">
        <f aca="true" t="shared" si="6" ref="I74:I84">H74*0.6</f>
        <v>150</v>
      </c>
      <c r="J74" s="55">
        <f aca="true" t="shared" si="7" ref="J74:J84">H74*0.3</f>
        <v>75</v>
      </c>
      <c r="K74" s="63">
        <f t="shared" si="4"/>
        <v>0.08695652173913038</v>
      </c>
      <c r="L74" s="17"/>
      <c r="M74" s="61">
        <v>1.6</v>
      </c>
      <c r="O74" s="63">
        <v>0.21739130434782616</v>
      </c>
    </row>
    <row r="75" spans="1:15" ht="42.75" customHeight="1">
      <c r="A75" s="10">
        <v>68</v>
      </c>
      <c r="B75" s="12" t="s">
        <v>102</v>
      </c>
      <c r="C75" s="12" t="s">
        <v>103</v>
      </c>
      <c r="D75" s="22">
        <v>200</v>
      </c>
      <c r="E75" s="22">
        <v>120</v>
      </c>
      <c r="F75" s="22">
        <v>60</v>
      </c>
      <c r="G75" s="11">
        <f t="shared" si="5"/>
        <v>350</v>
      </c>
      <c r="H75" s="55">
        <v>230</v>
      </c>
      <c r="I75" s="55">
        <f t="shared" si="6"/>
        <v>138</v>
      </c>
      <c r="J75" s="55">
        <f t="shared" si="7"/>
        <v>69</v>
      </c>
      <c r="K75" s="63">
        <f t="shared" si="4"/>
        <v>0.1499999999999999</v>
      </c>
      <c r="L75" s="17"/>
      <c r="M75" s="61">
        <v>1.75</v>
      </c>
      <c r="N75" s="4" t="s">
        <v>267</v>
      </c>
      <c r="O75" s="63">
        <v>0.3500000000000001</v>
      </c>
    </row>
    <row r="76" spans="1:15" ht="21.75" customHeight="1">
      <c r="A76" s="10">
        <v>69</v>
      </c>
      <c r="B76" s="12"/>
      <c r="C76" s="12" t="s">
        <v>104</v>
      </c>
      <c r="D76" s="22">
        <v>150</v>
      </c>
      <c r="E76" s="22">
        <v>90</v>
      </c>
      <c r="F76" s="22">
        <v>60</v>
      </c>
      <c r="G76" s="11">
        <f t="shared" si="5"/>
        <v>262.5</v>
      </c>
      <c r="H76" s="55">
        <v>170</v>
      </c>
      <c r="I76" s="55">
        <f t="shared" si="6"/>
        <v>102</v>
      </c>
      <c r="J76" s="55">
        <f t="shared" si="7"/>
        <v>51</v>
      </c>
      <c r="K76" s="63">
        <f t="shared" si="4"/>
        <v>0.1333333333333333</v>
      </c>
      <c r="L76" s="17"/>
      <c r="M76" s="61">
        <v>1.75</v>
      </c>
      <c r="N76" s="4" t="s">
        <v>268</v>
      </c>
      <c r="O76" s="63">
        <v>0.2666666666666666</v>
      </c>
    </row>
    <row r="77" spans="1:15" ht="21.75" customHeight="1">
      <c r="A77" s="10">
        <v>70</v>
      </c>
      <c r="B77" s="12"/>
      <c r="C77" s="12" t="s">
        <v>105</v>
      </c>
      <c r="D77" s="22">
        <v>100</v>
      </c>
      <c r="E77" s="22">
        <v>60</v>
      </c>
      <c r="F77" s="22">
        <v>50</v>
      </c>
      <c r="G77" s="11">
        <f t="shared" si="5"/>
        <v>175</v>
      </c>
      <c r="H77" s="55">
        <v>110</v>
      </c>
      <c r="I77" s="55">
        <f t="shared" si="6"/>
        <v>66</v>
      </c>
      <c r="J77" s="55">
        <f t="shared" si="7"/>
        <v>33</v>
      </c>
      <c r="K77" s="63">
        <f t="shared" si="4"/>
        <v>0.10000000000000009</v>
      </c>
      <c r="L77" s="17"/>
      <c r="M77" s="61">
        <v>1.75</v>
      </c>
      <c r="N77" s="4" t="s">
        <v>268</v>
      </c>
      <c r="O77" s="63">
        <v>0.30000000000000004</v>
      </c>
    </row>
    <row r="78" spans="1:15" ht="21.75" customHeight="1">
      <c r="A78" s="10">
        <v>71</v>
      </c>
      <c r="B78" s="68" t="s">
        <v>106</v>
      </c>
      <c r="C78" s="68" t="s">
        <v>107</v>
      </c>
      <c r="D78" s="22">
        <v>800</v>
      </c>
      <c r="E78" s="22">
        <v>480</v>
      </c>
      <c r="F78" s="22">
        <v>240</v>
      </c>
      <c r="G78" s="11">
        <f t="shared" si="5"/>
        <v>1400</v>
      </c>
      <c r="H78" s="55">
        <v>930</v>
      </c>
      <c r="I78" s="55">
        <f t="shared" si="6"/>
        <v>558</v>
      </c>
      <c r="J78" s="55">
        <f t="shared" si="7"/>
        <v>279</v>
      </c>
      <c r="K78" s="63">
        <f t="shared" si="4"/>
        <v>0.1625000000000001</v>
      </c>
      <c r="L78" s="17"/>
      <c r="M78" s="61">
        <v>1.75</v>
      </c>
      <c r="N78" s="4" t="s">
        <v>220</v>
      </c>
      <c r="O78" s="63">
        <v>0.25</v>
      </c>
    </row>
    <row r="79" spans="1:15" ht="21.75" customHeight="1">
      <c r="A79" s="10">
        <v>72</v>
      </c>
      <c r="B79" s="68"/>
      <c r="C79" s="68" t="s">
        <v>108</v>
      </c>
      <c r="D79" s="22">
        <v>500</v>
      </c>
      <c r="E79" s="22">
        <v>300</v>
      </c>
      <c r="F79" s="22">
        <v>150</v>
      </c>
      <c r="G79" s="11">
        <f t="shared" si="5"/>
        <v>875</v>
      </c>
      <c r="H79" s="55">
        <v>570</v>
      </c>
      <c r="I79" s="55">
        <f t="shared" si="6"/>
        <v>342</v>
      </c>
      <c r="J79" s="55">
        <f t="shared" si="7"/>
        <v>171</v>
      </c>
      <c r="K79" s="63">
        <f t="shared" si="4"/>
        <v>0.1399999999999999</v>
      </c>
      <c r="L79" s="17"/>
      <c r="M79" s="61">
        <v>1.75</v>
      </c>
      <c r="N79" s="4" t="s">
        <v>224</v>
      </c>
      <c r="O79" s="63">
        <v>0.24</v>
      </c>
    </row>
    <row r="80" spans="1:15" ht="21.75" customHeight="1">
      <c r="A80" s="10">
        <v>73</v>
      </c>
      <c r="B80" s="12"/>
      <c r="C80" s="68" t="s">
        <v>109</v>
      </c>
      <c r="D80" s="22">
        <v>300</v>
      </c>
      <c r="E80" s="22">
        <v>180</v>
      </c>
      <c r="F80" s="22">
        <v>90</v>
      </c>
      <c r="G80" s="11">
        <f t="shared" si="5"/>
        <v>525</v>
      </c>
      <c r="H80" s="55">
        <v>340</v>
      </c>
      <c r="I80" s="55">
        <f t="shared" si="6"/>
        <v>204</v>
      </c>
      <c r="J80" s="55">
        <f t="shared" si="7"/>
        <v>102</v>
      </c>
      <c r="K80" s="63">
        <f t="shared" si="4"/>
        <v>0.1333333333333333</v>
      </c>
      <c r="L80" s="17"/>
      <c r="M80" s="61">
        <v>1.75</v>
      </c>
      <c r="N80" s="4" t="s">
        <v>224</v>
      </c>
      <c r="O80" s="63">
        <v>0.2666666666666666</v>
      </c>
    </row>
    <row r="81" spans="1:15" ht="21.75" customHeight="1">
      <c r="A81" s="10">
        <v>74</v>
      </c>
      <c r="B81" s="68"/>
      <c r="C81" s="15" t="s">
        <v>110</v>
      </c>
      <c r="D81" s="22">
        <v>200</v>
      </c>
      <c r="E81" s="22">
        <v>120</v>
      </c>
      <c r="F81" s="22">
        <v>60</v>
      </c>
      <c r="G81" s="11">
        <f t="shared" si="5"/>
        <v>350</v>
      </c>
      <c r="H81" s="55">
        <v>225</v>
      </c>
      <c r="I81" s="55">
        <f t="shared" si="6"/>
        <v>135</v>
      </c>
      <c r="J81" s="55">
        <f t="shared" si="7"/>
        <v>67.5</v>
      </c>
      <c r="K81" s="63">
        <f t="shared" si="4"/>
        <v>0.125</v>
      </c>
      <c r="L81" s="17"/>
      <c r="M81" s="61">
        <v>1.75</v>
      </c>
      <c r="N81" s="4" t="s">
        <v>224</v>
      </c>
      <c r="O81" s="63">
        <v>0.25</v>
      </c>
    </row>
    <row r="82" spans="1:15" s="49" customFormat="1" ht="41.25" customHeight="1">
      <c r="A82" s="48">
        <v>75</v>
      </c>
      <c r="B82" s="50"/>
      <c r="C82" s="50" t="s">
        <v>180</v>
      </c>
      <c r="D82" s="56"/>
      <c r="E82" s="56"/>
      <c r="F82" s="56"/>
      <c r="G82" s="11"/>
      <c r="H82" s="57">
        <v>400</v>
      </c>
      <c r="I82" s="57">
        <f t="shared" si="6"/>
        <v>240</v>
      </c>
      <c r="J82" s="57">
        <f t="shared" si="7"/>
        <v>120</v>
      </c>
      <c r="K82" s="63"/>
      <c r="L82" s="48" t="s">
        <v>179</v>
      </c>
      <c r="M82" s="62"/>
      <c r="O82" s="63"/>
    </row>
    <row r="83" spans="1:15" s="49" customFormat="1" ht="31.5">
      <c r="A83" s="48">
        <v>76</v>
      </c>
      <c r="B83" s="50"/>
      <c r="C83" s="50" t="s">
        <v>181</v>
      </c>
      <c r="D83" s="56"/>
      <c r="E83" s="56"/>
      <c r="F83" s="56"/>
      <c r="G83" s="11"/>
      <c r="H83" s="57">
        <v>260</v>
      </c>
      <c r="I83" s="57">
        <f t="shared" si="6"/>
        <v>156</v>
      </c>
      <c r="J83" s="57">
        <f t="shared" si="7"/>
        <v>78</v>
      </c>
      <c r="K83" s="63"/>
      <c r="L83" s="48" t="s">
        <v>179</v>
      </c>
      <c r="M83" s="62"/>
      <c r="O83" s="63"/>
    </row>
    <row r="84" spans="1:15" s="49" customFormat="1" ht="31.5">
      <c r="A84" s="48">
        <v>77</v>
      </c>
      <c r="B84" s="50"/>
      <c r="C84" s="50" t="s">
        <v>182</v>
      </c>
      <c r="D84" s="56"/>
      <c r="E84" s="56"/>
      <c r="F84" s="56"/>
      <c r="G84" s="11"/>
      <c r="H84" s="57">
        <v>200</v>
      </c>
      <c r="I84" s="57">
        <f t="shared" si="6"/>
        <v>120</v>
      </c>
      <c r="J84" s="57">
        <f t="shared" si="7"/>
        <v>60</v>
      </c>
      <c r="K84" s="63"/>
      <c r="L84" s="48" t="s">
        <v>179</v>
      </c>
      <c r="M84" s="62"/>
      <c r="O84" s="63"/>
    </row>
    <row r="85" spans="1:15" ht="21.75" customHeight="1">
      <c r="A85" s="10">
        <v>78</v>
      </c>
      <c r="B85" s="84" t="s">
        <v>117</v>
      </c>
      <c r="C85" s="84"/>
      <c r="D85" s="22">
        <v>170</v>
      </c>
      <c r="E85" s="22"/>
      <c r="F85" s="22"/>
      <c r="G85" s="11">
        <f>D85*M85</f>
        <v>255</v>
      </c>
      <c r="H85" s="55">
        <v>190</v>
      </c>
      <c r="I85" s="55"/>
      <c r="J85" s="55"/>
      <c r="K85" s="63">
        <f>(H85/D85)-100%</f>
        <v>0.11764705882352944</v>
      </c>
      <c r="L85" s="17"/>
      <c r="M85" s="61">
        <v>1.5</v>
      </c>
      <c r="O85" s="63">
        <v>0.2941176470588236</v>
      </c>
    </row>
    <row r="86" spans="1:12" ht="36" customHeight="1">
      <c r="A86" s="8" t="s">
        <v>12</v>
      </c>
      <c r="B86" s="77" t="s">
        <v>202</v>
      </c>
      <c r="C86" s="77"/>
      <c r="D86" s="22"/>
      <c r="E86" s="22"/>
      <c r="F86" s="22"/>
      <c r="G86" s="11"/>
      <c r="H86" s="55"/>
      <c r="I86" s="55"/>
      <c r="J86" s="55"/>
      <c r="K86" s="63"/>
      <c r="L86" s="17"/>
    </row>
    <row r="87" spans="1:12" ht="39" customHeight="1">
      <c r="A87" s="8" t="s">
        <v>34</v>
      </c>
      <c r="B87" s="77" t="s">
        <v>203</v>
      </c>
      <c r="C87" s="77"/>
      <c r="D87" s="22"/>
      <c r="E87" s="22"/>
      <c r="F87" s="22"/>
      <c r="G87" s="11"/>
      <c r="H87" s="55"/>
      <c r="I87" s="55"/>
      <c r="J87" s="55"/>
      <c r="K87" s="63"/>
      <c r="L87" s="17"/>
    </row>
    <row r="88" spans="1:12" ht="15.75">
      <c r="A88" s="8" t="s">
        <v>36</v>
      </c>
      <c r="B88" s="77" t="s">
        <v>134</v>
      </c>
      <c r="C88" s="77"/>
      <c r="D88" s="22">
        <v>40</v>
      </c>
      <c r="E88" s="22"/>
      <c r="F88" s="22"/>
      <c r="G88" s="11"/>
      <c r="H88" s="55">
        <v>45</v>
      </c>
      <c r="I88" s="55"/>
      <c r="J88" s="55"/>
      <c r="K88" s="63">
        <f>(H88/D88)-100%</f>
        <v>0.125</v>
      </c>
      <c r="L88" s="17"/>
    </row>
    <row r="89" spans="1:12" ht="42" customHeight="1">
      <c r="A89" s="31" t="s">
        <v>37</v>
      </c>
      <c r="B89" s="77" t="s">
        <v>39</v>
      </c>
      <c r="C89" s="77"/>
      <c r="D89" s="22">
        <v>20</v>
      </c>
      <c r="E89" s="58"/>
      <c r="F89" s="58"/>
      <c r="G89" s="11"/>
      <c r="H89" s="55">
        <v>23</v>
      </c>
      <c r="I89" s="55"/>
      <c r="J89" s="55"/>
      <c r="K89" s="63">
        <f>(H89/D89)-100%</f>
        <v>0.1499999999999999</v>
      </c>
      <c r="L89" s="17"/>
    </row>
    <row r="90" spans="1:12" ht="15.75">
      <c r="A90" s="8" t="s">
        <v>135</v>
      </c>
      <c r="B90" s="77" t="s">
        <v>41</v>
      </c>
      <c r="C90" s="77"/>
      <c r="D90" s="22"/>
      <c r="E90" s="22"/>
      <c r="F90" s="22"/>
      <c r="G90" s="11"/>
      <c r="H90" s="55"/>
      <c r="I90" s="55"/>
      <c r="J90" s="55"/>
      <c r="K90" s="63"/>
      <c r="L90" s="17"/>
    </row>
    <row r="91" spans="1:12" ht="31.5">
      <c r="A91" s="7">
        <v>1</v>
      </c>
      <c r="B91" s="12" t="s">
        <v>42</v>
      </c>
      <c r="C91" s="12" t="s">
        <v>204</v>
      </c>
      <c r="D91" s="22"/>
      <c r="E91" s="22"/>
      <c r="F91" s="22"/>
      <c r="G91" s="11"/>
      <c r="H91" s="55"/>
      <c r="I91" s="55"/>
      <c r="J91" s="55"/>
      <c r="K91" s="63"/>
      <c r="L91" s="17"/>
    </row>
    <row r="92" spans="1:12" ht="29.25" customHeight="1">
      <c r="A92" s="7">
        <v>2</v>
      </c>
      <c r="B92" s="12" t="s">
        <v>44</v>
      </c>
      <c r="C92" s="12" t="s">
        <v>43</v>
      </c>
      <c r="D92" s="22"/>
      <c r="E92" s="22"/>
      <c r="F92" s="22"/>
      <c r="G92" s="11"/>
      <c r="H92" s="55"/>
      <c r="I92" s="55"/>
      <c r="J92" s="55"/>
      <c r="K92" s="63"/>
      <c r="L92" s="17"/>
    </row>
    <row r="93" spans="1:12" ht="29.25" customHeight="1">
      <c r="A93" s="7">
        <v>3</v>
      </c>
      <c r="B93" s="12" t="s">
        <v>45</v>
      </c>
      <c r="C93" s="12" t="s">
        <v>46</v>
      </c>
      <c r="D93" s="22"/>
      <c r="E93" s="22"/>
      <c r="F93" s="22"/>
      <c r="G93" s="11"/>
      <c r="H93" s="55"/>
      <c r="I93" s="55"/>
      <c r="J93" s="55"/>
      <c r="K93" s="63"/>
      <c r="L93" s="17"/>
    </row>
    <row r="94" spans="1:12" ht="42.75" customHeight="1">
      <c r="A94" s="7">
        <v>4</v>
      </c>
      <c r="B94" s="77" t="s">
        <v>47</v>
      </c>
      <c r="C94" s="77"/>
      <c r="D94" s="22"/>
      <c r="E94" s="22"/>
      <c r="F94" s="22"/>
      <c r="G94" s="11"/>
      <c r="H94" s="55"/>
      <c r="I94" s="55"/>
      <c r="J94" s="55"/>
      <c r="K94" s="63"/>
      <c r="L94" s="17"/>
    </row>
    <row r="95" spans="1:12" ht="34.5" customHeight="1">
      <c r="A95" s="7">
        <v>5</v>
      </c>
      <c r="B95" s="77" t="s">
        <v>205</v>
      </c>
      <c r="C95" s="77"/>
      <c r="D95" s="22"/>
      <c r="E95" s="22"/>
      <c r="F95" s="22"/>
      <c r="G95" s="11"/>
      <c r="H95" s="55"/>
      <c r="I95" s="55"/>
      <c r="J95" s="55"/>
      <c r="K95" s="63"/>
      <c r="L95" s="17"/>
    </row>
  </sheetData>
  <sheetProtection/>
  <mergeCells count="20">
    <mergeCell ref="B87:C87"/>
    <mergeCell ref="A1:I1"/>
    <mergeCell ref="J1:L1"/>
    <mergeCell ref="H2:J2"/>
    <mergeCell ref="A3:A4"/>
    <mergeCell ref="B3:B4"/>
    <mergeCell ref="C3:C4"/>
    <mergeCell ref="D3:F3"/>
    <mergeCell ref="H3:J3"/>
    <mergeCell ref="L3:L4"/>
    <mergeCell ref="B88:C88"/>
    <mergeCell ref="B89:C89"/>
    <mergeCell ref="B90:C90"/>
    <mergeCell ref="B94:C94"/>
    <mergeCell ref="B95:C95"/>
    <mergeCell ref="M3:M4"/>
    <mergeCell ref="B6:L6"/>
    <mergeCell ref="B7:C7"/>
    <mergeCell ref="B85:C85"/>
    <mergeCell ref="B86:C86"/>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J64"/>
  <sheetViews>
    <sheetView zoomScalePageLayoutView="0" workbookViewId="0" topLeftCell="A52">
      <selection activeCell="I60" sqref="I60"/>
    </sheetView>
  </sheetViews>
  <sheetFormatPr defaultColWidth="9.140625" defaultRowHeight="12.75"/>
  <cols>
    <col min="1" max="1" width="5.57421875" style="44" bestFit="1" customWidth="1"/>
    <col min="2" max="2" width="70.28125" style="4" customWidth="1"/>
    <col min="3" max="3" width="13.421875" style="4" customWidth="1"/>
    <col min="4" max="4" width="18.8515625" style="4" hidden="1" customWidth="1"/>
    <col min="5" max="5" width="16.7109375" style="4" customWidth="1"/>
    <col min="6" max="6" width="21.28125" style="4" customWidth="1"/>
    <col min="7" max="7" width="12.57421875" style="4" hidden="1" customWidth="1"/>
    <col min="8" max="8" width="13.140625" style="4" hidden="1" customWidth="1"/>
    <col min="9" max="9" width="22.421875" style="4" customWidth="1"/>
    <col min="10" max="10" width="11.421875" style="4" customWidth="1"/>
    <col min="11" max="16384" width="9.140625" style="4" customWidth="1"/>
  </cols>
  <sheetData>
    <row r="1" spans="1:7" ht="66.75" customHeight="1">
      <c r="A1" s="89" t="s">
        <v>196</v>
      </c>
      <c r="B1" s="89"/>
      <c r="C1" s="89"/>
      <c r="D1" s="89"/>
      <c r="E1" s="90" t="s">
        <v>189</v>
      </c>
      <c r="F1" s="90"/>
      <c r="G1" s="90"/>
    </row>
    <row r="2" spans="1:7" ht="19.5" customHeight="1">
      <c r="A2" s="25"/>
      <c r="B2" s="16"/>
      <c r="C2" s="2"/>
      <c r="D2" s="2"/>
      <c r="E2" s="83" t="s">
        <v>184</v>
      </c>
      <c r="F2" s="83"/>
      <c r="G2" s="83"/>
    </row>
    <row r="3" spans="1:8" ht="55.5" customHeight="1">
      <c r="A3" s="34" t="s">
        <v>0</v>
      </c>
      <c r="B3" s="13" t="s">
        <v>4</v>
      </c>
      <c r="C3" s="13" t="s">
        <v>212</v>
      </c>
      <c r="D3" s="66" t="s">
        <v>209</v>
      </c>
      <c r="E3" s="13" t="s">
        <v>192</v>
      </c>
      <c r="F3" s="5" t="s">
        <v>200</v>
      </c>
      <c r="G3" s="13" t="s">
        <v>29</v>
      </c>
      <c r="H3" s="13" t="s">
        <v>199</v>
      </c>
    </row>
    <row r="4" spans="1:8" ht="15.75">
      <c r="A4" s="1">
        <v>1</v>
      </c>
      <c r="B4" s="1">
        <v>2</v>
      </c>
      <c r="C4" s="1">
        <v>3</v>
      </c>
      <c r="D4" s="1">
        <v>4</v>
      </c>
      <c r="E4" s="1">
        <v>5</v>
      </c>
      <c r="F4" s="1" t="s">
        <v>211</v>
      </c>
      <c r="G4" s="1">
        <v>5</v>
      </c>
      <c r="H4" s="1">
        <v>6</v>
      </c>
    </row>
    <row r="5" spans="1:8" ht="20.25" customHeight="1">
      <c r="A5" s="60" t="s">
        <v>148</v>
      </c>
      <c r="B5" s="59" t="s">
        <v>198</v>
      </c>
      <c r="C5" s="1"/>
      <c r="D5" s="1"/>
      <c r="E5" s="1"/>
      <c r="F5" s="1"/>
      <c r="G5" s="1"/>
      <c r="H5" s="1"/>
    </row>
    <row r="6" spans="1:8" ht="18.75" customHeight="1">
      <c r="A6" s="40" t="s">
        <v>31</v>
      </c>
      <c r="B6" s="41" t="s">
        <v>206</v>
      </c>
      <c r="C6" s="18"/>
      <c r="D6" s="18"/>
      <c r="E6" s="51"/>
      <c r="F6" s="51"/>
      <c r="G6" s="1"/>
      <c r="H6" s="1"/>
    </row>
    <row r="7" spans="1:8" ht="15.75">
      <c r="A7" s="40" t="s">
        <v>32</v>
      </c>
      <c r="B7" s="41" t="s">
        <v>120</v>
      </c>
      <c r="C7" s="37"/>
      <c r="D7" s="37"/>
      <c r="E7" s="51"/>
      <c r="F7" s="51"/>
      <c r="G7" s="1"/>
      <c r="H7" s="20"/>
    </row>
    <row r="8" spans="1:8" ht="15.75">
      <c r="A8" s="42" t="s">
        <v>145</v>
      </c>
      <c r="B8" s="35" t="s">
        <v>118</v>
      </c>
      <c r="C8" s="37"/>
      <c r="D8" s="37"/>
      <c r="E8" s="51"/>
      <c r="F8" s="51"/>
      <c r="G8" s="1"/>
      <c r="H8" s="20"/>
    </row>
    <row r="9" spans="1:10" ht="31.5">
      <c r="A9" s="42" t="s">
        <v>11</v>
      </c>
      <c r="B9" s="35" t="s">
        <v>121</v>
      </c>
      <c r="C9" s="37">
        <v>450</v>
      </c>
      <c r="D9" s="37">
        <f>C9*H9</f>
        <v>585</v>
      </c>
      <c r="E9" s="51">
        <v>530</v>
      </c>
      <c r="F9" s="63">
        <f>(E9/C9)-100%</f>
        <v>0.1777777777777778</v>
      </c>
      <c r="G9" s="20"/>
      <c r="H9" s="20">
        <v>1.3</v>
      </c>
      <c r="I9" s="4" t="s">
        <v>271</v>
      </c>
      <c r="J9" s="63">
        <v>0.3555555555555556</v>
      </c>
    </row>
    <row r="10" spans="1:10" ht="31.5">
      <c r="A10" s="42" t="s">
        <v>11</v>
      </c>
      <c r="B10" s="35" t="s">
        <v>170</v>
      </c>
      <c r="C10" s="37">
        <v>380</v>
      </c>
      <c r="D10" s="37">
        <f aca="true" t="shared" si="0" ref="D10:D63">C10*H10</f>
        <v>418.00000000000006</v>
      </c>
      <c r="E10" s="51">
        <v>440</v>
      </c>
      <c r="F10" s="63">
        <f aca="true" t="shared" si="1" ref="F10:F63">(E10/C10)-100%</f>
        <v>0.1578947368421053</v>
      </c>
      <c r="G10" s="20"/>
      <c r="H10" s="20">
        <v>1.1</v>
      </c>
      <c r="I10" s="4" t="s">
        <v>249</v>
      </c>
      <c r="J10" s="63">
        <v>0.3157894736842106</v>
      </c>
    </row>
    <row r="11" spans="1:10" ht="31.5">
      <c r="A11" s="42" t="s">
        <v>11</v>
      </c>
      <c r="B11" s="35" t="s">
        <v>122</v>
      </c>
      <c r="C11" s="37">
        <v>250</v>
      </c>
      <c r="D11" s="37">
        <f t="shared" si="0"/>
        <v>350</v>
      </c>
      <c r="E11" s="51">
        <v>290</v>
      </c>
      <c r="F11" s="63">
        <f t="shared" si="1"/>
        <v>0.15999999999999992</v>
      </c>
      <c r="G11" s="20"/>
      <c r="H11" s="20">
        <v>1.4</v>
      </c>
      <c r="I11" s="4" t="s">
        <v>231</v>
      </c>
      <c r="J11" s="63">
        <v>0.32000000000000006</v>
      </c>
    </row>
    <row r="12" spans="1:10" ht="15.75">
      <c r="A12" s="42" t="s">
        <v>146</v>
      </c>
      <c r="B12" s="35" t="s">
        <v>131</v>
      </c>
      <c r="C12" s="43"/>
      <c r="D12" s="37"/>
      <c r="E12" s="52"/>
      <c r="F12" s="63"/>
      <c r="G12" s="20"/>
      <c r="H12" s="43"/>
      <c r="J12" s="63"/>
    </row>
    <row r="13" spans="1:10" ht="15.75">
      <c r="A13" s="11" t="s">
        <v>11</v>
      </c>
      <c r="B13" s="35" t="s">
        <v>132</v>
      </c>
      <c r="C13" s="37">
        <v>110</v>
      </c>
      <c r="D13" s="37">
        <f t="shared" si="0"/>
        <v>121.00000000000001</v>
      </c>
      <c r="E13" s="51">
        <v>125</v>
      </c>
      <c r="F13" s="63">
        <f t="shared" si="1"/>
        <v>0.13636363636363646</v>
      </c>
      <c r="G13" s="20"/>
      <c r="H13" s="20">
        <v>1.1</v>
      </c>
      <c r="J13" s="63">
        <v>0.2727272727272727</v>
      </c>
    </row>
    <row r="14" spans="1:10" ht="15.75">
      <c r="A14" s="40" t="s">
        <v>33</v>
      </c>
      <c r="B14" s="41" t="s">
        <v>169</v>
      </c>
      <c r="C14" s="37"/>
      <c r="D14" s="37"/>
      <c r="E14" s="51"/>
      <c r="F14" s="63"/>
      <c r="G14" s="20"/>
      <c r="H14" s="20"/>
      <c r="J14" s="63"/>
    </row>
    <row r="15" spans="1:10" ht="15.75">
      <c r="A15" s="42" t="s">
        <v>145</v>
      </c>
      <c r="B15" s="35" t="s">
        <v>118</v>
      </c>
      <c r="C15" s="37"/>
      <c r="D15" s="37"/>
      <c r="E15" s="51"/>
      <c r="F15" s="63"/>
      <c r="G15" s="20"/>
      <c r="H15" s="20"/>
      <c r="J15" s="63"/>
    </row>
    <row r="16" spans="1:10" ht="15.75">
      <c r="A16" s="42" t="s">
        <v>11</v>
      </c>
      <c r="B16" s="35" t="s">
        <v>123</v>
      </c>
      <c r="C16" s="37">
        <v>440</v>
      </c>
      <c r="D16" s="37">
        <f t="shared" si="0"/>
        <v>440</v>
      </c>
      <c r="E16" s="51">
        <v>500</v>
      </c>
      <c r="F16" s="63">
        <f t="shared" si="1"/>
        <v>0.13636363636363646</v>
      </c>
      <c r="G16" s="20"/>
      <c r="H16" s="20">
        <v>1</v>
      </c>
      <c r="I16" s="4" t="s">
        <v>270</v>
      </c>
      <c r="J16" s="63">
        <v>0.25</v>
      </c>
    </row>
    <row r="17" spans="1:10" ht="15.75">
      <c r="A17" s="42" t="s">
        <v>11</v>
      </c>
      <c r="B17" s="35" t="s">
        <v>171</v>
      </c>
      <c r="C17" s="37">
        <v>500</v>
      </c>
      <c r="D17" s="37">
        <f t="shared" si="0"/>
        <v>700</v>
      </c>
      <c r="E17" s="51">
        <v>595</v>
      </c>
      <c r="F17" s="63">
        <f t="shared" si="1"/>
        <v>0.18999999999999995</v>
      </c>
      <c r="G17" s="20"/>
      <c r="H17" s="20">
        <v>1.4</v>
      </c>
      <c r="I17" s="4" t="s">
        <v>271</v>
      </c>
      <c r="J17" s="63">
        <v>0.3799999999999999</v>
      </c>
    </row>
    <row r="18" spans="1:10" ht="15.75">
      <c r="A18" s="42" t="s">
        <v>11</v>
      </c>
      <c r="B18" s="35" t="s">
        <v>175</v>
      </c>
      <c r="C18" s="37">
        <v>300</v>
      </c>
      <c r="D18" s="37">
        <f t="shared" si="0"/>
        <v>360</v>
      </c>
      <c r="E18" s="51">
        <v>350</v>
      </c>
      <c r="F18" s="63">
        <f t="shared" si="1"/>
        <v>0.16666666666666674</v>
      </c>
      <c r="G18" s="20"/>
      <c r="H18" s="20">
        <v>1.2</v>
      </c>
      <c r="I18" s="4" t="s">
        <v>273</v>
      </c>
      <c r="J18" s="63">
        <v>0.33333333333333326</v>
      </c>
    </row>
    <row r="19" spans="1:10" ht="15.75">
      <c r="A19" s="42" t="s">
        <v>11</v>
      </c>
      <c r="B19" s="35" t="s">
        <v>124</v>
      </c>
      <c r="C19" s="37">
        <v>170</v>
      </c>
      <c r="D19" s="37">
        <f t="shared" si="0"/>
        <v>221</v>
      </c>
      <c r="E19" s="51">
        <v>195</v>
      </c>
      <c r="F19" s="63">
        <f t="shared" si="1"/>
        <v>0.1470588235294117</v>
      </c>
      <c r="G19" s="20"/>
      <c r="H19" s="20">
        <v>1.3</v>
      </c>
      <c r="I19" s="4" t="s">
        <v>273</v>
      </c>
      <c r="J19" s="63">
        <v>0.2941176470588236</v>
      </c>
    </row>
    <row r="20" spans="1:10" ht="15.75">
      <c r="A20" s="42" t="s">
        <v>11</v>
      </c>
      <c r="B20" s="35" t="s">
        <v>185</v>
      </c>
      <c r="C20" s="37">
        <v>250</v>
      </c>
      <c r="D20" s="37">
        <f t="shared" si="0"/>
        <v>375</v>
      </c>
      <c r="E20" s="51">
        <v>290</v>
      </c>
      <c r="F20" s="63">
        <f t="shared" si="1"/>
        <v>0.15999999999999992</v>
      </c>
      <c r="G20" s="20"/>
      <c r="H20" s="20">
        <v>1.5</v>
      </c>
      <c r="I20" s="4" t="s">
        <v>270</v>
      </c>
      <c r="J20" s="63">
        <v>0.32000000000000006</v>
      </c>
    </row>
    <row r="21" spans="1:10" ht="15.75">
      <c r="A21" s="42" t="s">
        <v>11</v>
      </c>
      <c r="B21" s="35" t="s">
        <v>183</v>
      </c>
      <c r="C21" s="37">
        <v>250</v>
      </c>
      <c r="D21" s="37">
        <f t="shared" si="0"/>
        <v>275</v>
      </c>
      <c r="E21" s="51">
        <v>290</v>
      </c>
      <c r="F21" s="63">
        <f t="shared" si="1"/>
        <v>0.15999999999999992</v>
      </c>
      <c r="G21" s="92" t="s">
        <v>136</v>
      </c>
      <c r="H21" s="20">
        <v>1.1</v>
      </c>
      <c r="I21" s="4" t="s">
        <v>270</v>
      </c>
      <c r="J21" s="63">
        <v>0.32000000000000006</v>
      </c>
    </row>
    <row r="22" spans="1:10" ht="15.75">
      <c r="A22" s="42" t="s">
        <v>11</v>
      </c>
      <c r="B22" s="35" t="s">
        <v>176</v>
      </c>
      <c r="C22" s="37">
        <v>250</v>
      </c>
      <c r="D22" s="37">
        <f t="shared" si="0"/>
        <v>275</v>
      </c>
      <c r="E22" s="51">
        <v>295</v>
      </c>
      <c r="F22" s="63">
        <f t="shared" si="1"/>
        <v>0.17999999999999994</v>
      </c>
      <c r="G22" s="92"/>
      <c r="H22" s="20">
        <v>1.1</v>
      </c>
      <c r="I22" s="4" t="s">
        <v>232</v>
      </c>
      <c r="J22" s="63">
        <v>0.3600000000000001</v>
      </c>
    </row>
    <row r="23" spans="1:10" ht="15.75">
      <c r="A23" s="42" t="s">
        <v>11</v>
      </c>
      <c r="B23" s="35" t="s">
        <v>125</v>
      </c>
      <c r="C23" s="37">
        <v>200</v>
      </c>
      <c r="D23" s="37">
        <f t="shared" si="0"/>
        <v>220.00000000000003</v>
      </c>
      <c r="E23" s="51">
        <v>230</v>
      </c>
      <c r="F23" s="63">
        <f t="shared" si="1"/>
        <v>0.1499999999999999</v>
      </c>
      <c r="G23" s="1"/>
      <c r="H23" s="20">
        <v>1.1</v>
      </c>
      <c r="I23" s="4" t="s">
        <v>270</v>
      </c>
      <c r="J23" s="63">
        <v>0.25</v>
      </c>
    </row>
    <row r="24" spans="1:10" ht="15.75">
      <c r="A24" s="42" t="s">
        <v>146</v>
      </c>
      <c r="B24" s="35" t="s">
        <v>131</v>
      </c>
      <c r="C24" s="37"/>
      <c r="D24" s="37"/>
      <c r="E24" s="51"/>
      <c r="F24" s="63"/>
      <c r="G24" s="1"/>
      <c r="H24" s="20"/>
      <c r="J24" s="63"/>
    </row>
    <row r="25" spans="1:10" ht="15.75">
      <c r="A25" s="42" t="s">
        <v>11</v>
      </c>
      <c r="B25" s="35" t="s">
        <v>172</v>
      </c>
      <c r="C25" s="37">
        <v>130</v>
      </c>
      <c r="D25" s="37">
        <f t="shared" si="0"/>
        <v>130</v>
      </c>
      <c r="E25" s="51">
        <v>150</v>
      </c>
      <c r="F25" s="63">
        <f t="shared" si="1"/>
        <v>0.15384615384615374</v>
      </c>
      <c r="G25" s="20"/>
      <c r="H25" s="20">
        <v>1</v>
      </c>
      <c r="J25" s="63">
        <v>0.23076923076923084</v>
      </c>
    </row>
    <row r="26" spans="1:10" ht="15.75">
      <c r="A26" s="40" t="s">
        <v>147</v>
      </c>
      <c r="B26" s="41" t="s">
        <v>152</v>
      </c>
      <c r="C26" s="43"/>
      <c r="D26" s="37"/>
      <c r="E26" s="52"/>
      <c r="F26" s="63"/>
      <c r="G26" s="43"/>
      <c r="H26" s="43"/>
      <c r="J26" s="63"/>
    </row>
    <row r="27" spans="1:10" ht="31.5">
      <c r="A27" s="42" t="s">
        <v>145</v>
      </c>
      <c r="B27" s="35" t="s">
        <v>165</v>
      </c>
      <c r="C27" s="37">
        <v>280</v>
      </c>
      <c r="D27" s="37">
        <f t="shared" si="0"/>
        <v>308</v>
      </c>
      <c r="E27" s="51">
        <v>320</v>
      </c>
      <c r="F27" s="63">
        <f t="shared" si="1"/>
        <v>0.1428571428571428</v>
      </c>
      <c r="G27" s="1"/>
      <c r="H27" s="20">
        <v>1.1</v>
      </c>
      <c r="I27" s="4" t="s">
        <v>246</v>
      </c>
      <c r="J27" s="63">
        <v>0.3214285714285714</v>
      </c>
    </row>
    <row r="28" spans="1:10" ht="15.75">
      <c r="A28" s="42" t="s">
        <v>146</v>
      </c>
      <c r="B28" s="35" t="s">
        <v>131</v>
      </c>
      <c r="C28" s="37"/>
      <c r="D28" s="37"/>
      <c r="E28" s="51"/>
      <c r="F28" s="63"/>
      <c r="G28" s="20"/>
      <c r="H28" s="20"/>
      <c r="J28" s="63"/>
    </row>
    <row r="29" spans="1:10" ht="15.75">
      <c r="A29" s="42" t="s">
        <v>6</v>
      </c>
      <c r="B29" s="35" t="s">
        <v>153</v>
      </c>
      <c r="C29" s="37"/>
      <c r="D29" s="37"/>
      <c r="E29" s="51"/>
      <c r="F29" s="63"/>
      <c r="G29" s="20"/>
      <c r="H29" s="20"/>
      <c r="J29" s="63"/>
    </row>
    <row r="30" spans="1:10" ht="31.5">
      <c r="A30" s="42" t="s">
        <v>11</v>
      </c>
      <c r="B30" s="35" t="s">
        <v>140</v>
      </c>
      <c r="C30" s="37">
        <v>160</v>
      </c>
      <c r="D30" s="37"/>
      <c r="E30" s="51">
        <v>180</v>
      </c>
      <c r="F30" s="63">
        <f t="shared" si="1"/>
        <v>0.125</v>
      </c>
      <c r="G30" s="20"/>
      <c r="H30" s="20"/>
      <c r="I30" s="4" t="s">
        <v>270</v>
      </c>
      <c r="J30" s="63">
        <v>0.25</v>
      </c>
    </row>
    <row r="31" spans="1:10" ht="31.5">
      <c r="A31" s="42" t="s">
        <v>11</v>
      </c>
      <c r="B31" s="35" t="s">
        <v>141</v>
      </c>
      <c r="C31" s="37">
        <v>160</v>
      </c>
      <c r="D31" s="37"/>
      <c r="E31" s="51">
        <v>180</v>
      </c>
      <c r="F31" s="63">
        <f t="shared" si="1"/>
        <v>0.125</v>
      </c>
      <c r="G31" s="20"/>
      <c r="H31" s="20"/>
      <c r="I31" s="4" t="s">
        <v>270</v>
      </c>
      <c r="J31" s="63">
        <v>0.25</v>
      </c>
    </row>
    <row r="32" spans="1:10" ht="15.75">
      <c r="A32" s="42" t="s">
        <v>7</v>
      </c>
      <c r="B32" s="35" t="s">
        <v>151</v>
      </c>
      <c r="C32" s="37">
        <v>60</v>
      </c>
      <c r="D32" s="37">
        <f t="shared" si="0"/>
        <v>60</v>
      </c>
      <c r="E32" s="51">
        <v>67</v>
      </c>
      <c r="F32" s="63">
        <f t="shared" si="1"/>
        <v>0.1166666666666667</v>
      </c>
      <c r="G32" s="20"/>
      <c r="H32" s="20">
        <v>1</v>
      </c>
      <c r="J32" s="63">
        <v>0.25</v>
      </c>
    </row>
    <row r="33" spans="1:10" ht="15.75">
      <c r="A33" s="40" t="s">
        <v>148</v>
      </c>
      <c r="B33" s="41" t="s">
        <v>154</v>
      </c>
      <c r="C33" s="37"/>
      <c r="D33" s="37"/>
      <c r="E33" s="51"/>
      <c r="F33" s="63"/>
      <c r="G33" s="1"/>
      <c r="H33" s="20"/>
      <c r="J33" s="63"/>
    </row>
    <row r="34" spans="1:10" ht="31.5">
      <c r="A34" s="42" t="s">
        <v>145</v>
      </c>
      <c r="B34" s="35" t="s">
        <v>155</v>
      </c>
      <c r="C34" s="37"/>
      <c r="D34" s="37"/>
      <c r="E34" s="51"/>
      <c r="F34" s="63"/>
      <c r="G34" s="1"/>
      <c r="H34" s="20"/>
      <c r="J34" s="63"/>
    </row>
    <row r="35" spans="1:10" ht="47.25">
      <c r="A35" s="42" t="s">
        <v>11</v>
      </c>
      <c r="B35" s="35" t="s">
        <v>186</v>
      </c>
      <c r="C35" s="37">
        <v>250</v>
      </c>
      <c r="D35" s="37">
        <f t="shared" si="0"/>
        <v>275</v>
      </c>
      <c r="E35" s="51">
        <v>290</v>
      </c>
      <c r="F35" s="63">
        <f t="shared" si="1"/>
        <v>0.15999999999999992</v>
      </c>
      <c r="G35" s="92" t="s">
        <v>136</v>
      </c>
      <c r="H35" s="20">
        <v>1.1</v>
      </c>
      <c r="I35" s="4" t="s">
        <v>270</v>
      </c>
      <c r="J35" s="63">
        <v>0.24</v>
      </c>
    </row>
    <row r="36" spans="1:10" ht="31.5">
      <c r="A36" s="42" t="s">
        <v>11</v>
      </c>
      <c r="B36" s="35" t="s">
        <v>166</v>
      </c>
      <c r="C36" s="37">
        <v>250</v>
      </c>
      <c r="D36" s="37">
        <f t="shared" si="0"/>
        <v>275</v>
      </c>
      <c r="E36" s="51">
        <v>300</v>
      </c>
      <c r="F36" s="63">
        <f t="shared" si="1"/>
        <v>0.19999999999999996</v>
      </c>
      <c r="G36" s="92"/>
      <c r="H36" s="20">
        <v>1.1</v>
      </c>
      <c r="I36" s="4" t="s">
        <v>248</v>
      </c>
      <c r="J36" s="63">
        <v>0.3600000000000001</v>
      </c>
    </row>
    <row r="37" spans="1:10" ht="15.75">
      <c r="A37" s="42" t="s">
        <v>146</v>
      </c>
      <c r="B37" s="35" t="s">
        <v>131</v>
      </c>
      <c r="C37" s="37"/>
      <c r="D37" s="37"/>
      <c r="E37" s="51"/>
      <c r="F37" s="63"/>
      <c r="G37" s="1"/>
      <c r="H37" s="20"/>
      <c r="J37" s="63"/>
    </row>
    <row r="38" spans="1:10" ht="15.75">
      <c r="A38" s="42" t="s">
        <v>11</v>
      </c>
      <c r="B38" s="35" t="s">
        <v>156</v>
      </c>
      <c r="C38" s="37">
        <v>60</v>
      </c>
      <c r="D38" s="37">
        <f t="shared" si="0"/>
        <v>60</v>
      </c>
      <c r="E38" s="51">
        <v>67</v>
      </c>
      <c r="F38" s="63">
        <f t="shared" si="1"/>
        <v>0.1166666666666667</v>
      </c>
      <c r="G38" s="20"/>
      <c r="H38" s="20">
        <v>1</v>
      </c>
      <c r="J38" s="63">
        <v>0.25</v>
      </c>
    </row>
    <row r="39" spans="1:10" ht="15.75">
      <c r="A39" s="40" t="s">
        <v>149</v>
      </c>
      <c r="B39" s="41" t="s">
        <v>157</v>
      </c>
      <c r="C39" s="37"/>
      <c r="D39" s="37"/>
      <c r="E39" s="51"/>
      <c r="F39" s="63"/>
      <c r="G39" s="1"/>
      <c r="H39" s="20"/>
      <c r="J39" s="63"/>
    </row>
    <row r="40" spans="1:10" ht="31.5">
      <c r="A40" s="42" t="s">
        <v>145</v>
      </c>
      <c r="B40" s="35" t="s">
        <v>158</v>
      </c>
      <c r="C40" s="37"/>
      <c r="D40" s="37"/>
      <c r="E40" s="51"/>
      <c r="F40" s="63"/>
      <c r="G40" s="1"/>
      <c r="H40" s="20"/>
      <c r="J40" s="63"/>
    </row>
    <row r="41" spans="1:10" ht="15.75">
      <c r="A41" s="42" t="s">
        <v>11</v>
      </c>
      <c r="B41" s="35" t="s">
        <v>126</v>
      </c>
      <c r="C41" s="37">
        <v>200</v>
      </c>
      <c r="D41" s="37">
        <f t="shared" si="0"/>
        <v>220.00000000000003</v>
      </c>
      <c r="E41" s="51">
        <v>230</v>
      </c>
      <c r="F41" s="63">
        <f t="shared" si="1"/>
        <v>0.1499999999999999</v>
      </c>
      <c r="G41" s="1"/>
      <c r="H41" s="20">
        <v>1.1</v>
      </c>
      <c r="I41" s="4" t="s">
        <v>270</v>
      </c>
      <c r="J41" s="63">
        <v>0.30000000000000004</v>
      </c>
    </row>
    <row r="42" spans="1:10" ht="15.75">
      <c r="A42" s="42" t="s">
        <v>11</v>
      </c>
      <c r="B42" s="35" t="s">
        <v>127</v>
      </c>
      <c r="C42" s="37">
        <v>180</v>
      </c>
      <c r="D42" s="37">
        <f t="shared" si="0"/>
        <v>198.00000000000003</v>
      </c>
      <c r="E42" s="51">
        <v>210</v>
      </c>
      <c r="F42" s="63">
        <f t="shared" si="1"/>
        <v>0.16666666666666674</v>
      </c>
      <c r="G42" s="1"/>
      <c r="H42" s="20">
        <v>1.1</v>
      </c>
      <c r="I42" s="4" t="s">
        <v>220</v>
      </c>
      <c r="J42" s="63">
        <v>0.33333333333333326</v>
      </c>
    </row>
    <row r="43" spans="1:10" ht="31.5">
      <c r="A43" s="42" t="s">
        <v>130</v>
      </c>
      <c r="B43" s="35" t="s">
        <v>144</v>
      </c>
      <c r="C43" s="37">
        <v>150</v>
      </c>
      <c r="D43" s="37">
        <f t="shared" si="0"/>
        <v>150</v>
      </c>
      <c r="E43" s="51">
        <v>170</v>
      </c>
      <c r="F43" s="63">
        <f t="shared" si="1"/>
        <v>0.1333333333333333</v>
      </c>
      <c r="G43" s="1"/>
      <c r="H43" s="20">
        <v>1</v>
      </c>
      <c r="I43" s="4" t="s">
        <v>270</v>
      </c>
      <c r="J43" s="63">
        <v>0.2666666666666666</v>
      </c>
    </row>
    <row r="44" spans="1:10" ht="15.75">
      <c r="A44" s="42" t="s">
        <v>11</v>
      </c>
      <c r="B44" s="35" t="s">
        <v>128</v>
      </c>
      <c r="C44" s="37">
        <v>150</v>
      </c>
      <c r="D44" s="37">
        <f t="shared" si="0"/>
        <v>150</v>
      </c>
      <c r="E44" s="51">
        <v>175</v>
      </c>
      <c r="F44" s="63">
        <f t="shared" si="1"/>
        <v>0.16666666666666674</v>
      </c>
      <c r="G44" s="1"/>
      <c r="H44" s="20">
        <v>1</v>
      </c>
      <c r="I44" s="4" t="s">
        <v>233</v>
      </c>
      <c r="J44" s="63">
        <v>0.33333333333333326</v>
      </c>
    </row>
    <row r="45" spans="1:10" ht="31.5">
      <c r="A45" s="42" t="s">
        <v>11</v>
      </c>
      <c r="B45" s="35" t="s">
        <v>129</v>
      </c>
      <c r="C45" s="37">
        <v>110</v>
      </c>
      <c r="D45" s="37">
        <f t="shared" si="0"/>
        <v>110</v>
      </c>
      <c r="E45" s="51">
        <v>125</v>
      </c>
      <c r="F45" s="63">
        <f t="shared" si="1"/>
        <v>0.13636363636363646</v>
      </c>
      <c r="G45" s="1"/>
      <c r="H45" s="20">
        <v>1</v>
      </c>
      <c r="I45" s="4" t="s">
        <v>270</v>
      </c>
      <c r="J45" s="63">
        <v>0.2727272727272727</v>
      </c>
    </row>
    <row r="46" spans="1:10" ht="15.75">
      <c r="A46" s="42" t="s">
        <v>11</v>
      </c>
      <c r="B46" s="35" t="s">
        <v>173</v>
      </c>
      <c r="C46" s="37">
        <v>180</v>
      </c>
      <c r="D46" s="37">
        <f t="shared" si="0"/>
        <v>198.00000000000003</v>
      </c>
      <c r="E46" s="51">
        <v>205</v>
      </c>
      <c r="F46" s="63">
        <f t="shared" si="1"/>
        <v>0.13888888888888884</v>
      </c>
      <c r="G46" s="1"/>
      <c r="H46" s="20">
        <v>1.1</v>
      </c>
      <c r="I46" s="4" t="s">
        <v>269</v>
      </c>
      <c r="J46" s="63">
        <v>0.2777777777777777</v>
      </c>
    </row>
    <row r="47" spans="1:10" ht="15.75">
      <c r="A47" s="42" t="s">
        <v>11</v>
      </c>
      <c r="B47" s="35" t="s">
        <v>174</v>
      </c>
      <c r="C47" s="37">
        <v>100</v>
      </c>
      <c r="D47" s="37">
        <f t="shared" si="0"/>
        <v>110.00000000000001</v>
      </c>
      <c r="E47" s="51">
        <v>115</v>
      </c>
      <c r="F47" s="63">
        <f t="shared" si="1"/>
        <v>0.1499999999999999</v>
      </c>
      <c r="G47" s="1"/>
      <c r="H47" s="20">
        <v>1.1</v>
      </c>
      <c r="I47" s="4" t="s">
        <v>269</v>
      </c>
      <c r="J47" s="63">
        <v>0.30000000000000004</v>
      </c>
    </row>
    <row r="48" spans="1:10" ht="15.75">
      <c r="A48" s="42" t="s">
        <v>146</v>
      </c>
      <c r="B48" s="35" t="s">
        <v>131</v>
      </c>
      <c r="C48" s="37"/>
      <c r="D48" s="37"/>
      <c r="E48" s="51"/>
      <c r="F48" s="63"/>
      <c r="G48" s="1"/>
      <c r="H48" s="20"/>
      <c r="J48" s="63"/>
    </row>
    <row r="49" spans="1:10" ht="15.75">
      <c r="A49" s="40" t="s">
        <v>11</v>
      </c>
      <c r="B49" s="35" t="s">
        <v>133</v>
      </c>
      <c r="C49" s="37">
        <v>55</v>
      </c>
      <c r="D49" s="37">
        <f t="shared" si="0"/>
        <v>55</v>
      </c>
      <c r="E49" s="51">
        <v>60</v>
      </c>
      <c r="F49" s="63">
        <f t="shared" si="1"/>
        <v>0.09090909090909083</v>
      </c>
      <c r="G49" s="20"/>
      <c r="H49" s="20">
        <v>1</v>
      </c>
      <c r="I49" s="4" t="s">
        <v>274</v>
      </c>
      <c r="J49" s="63">
        <v>0.2727272727272727</v>
      </c>
    </row>
    <row r="50" spans="1:10" ht="15.75">
      <c r="A50" s="42" t="s">
        <v>11</v>
      </c>
      <c r="B50" s="35" t="s">
        <v>159</v>
      </c>
      <c r="C50" s="37">
        <v>55</v>
      </c>
      <c r="D50" s="37">
        <f t="shared" si="0"/>
        <v>55</v>
      </c>
      <c r="E50" s="51">
        <v>60</v>
      </c>
      <c r="F50" s="63">
        <f t="shared" si="1"/>
        <v>0.09090909090909083</v>
      </c>
      <c r="G50" s="20"/>
      <c r="H50" s="20">
        <v>1</v>
      </c>
      <c r="J50" s="63">
        <v>0.2727272727272727</v>
      </c>
    </row>
    <row r="51" spans="1:10" ht="15.75">
      <c r="A51" s="40" t="s">
        <v>150</v>
      </c>
      <c r="B51" s="41" t="s">
        <v>160</v>
      </c>
      <c r="C51" s="37"/>
      <c r="D51" s="37"/>
      <c r="E51" s="51"/>
      <c r="F51" s="63"/>
      <c r="G51" s="1"/>
      <c r="H51" s="20"/>
      <c r="J51" s="63"/>
    </row>
    <row r="52" spans="1:10" ht="15.75">
      <c r="A52" s="42" t="s">
        <v>145</v>
      </c>
      <c r="B52" s="35" t="s">
        <v>161</v>
      </c>
      <c r="C52" s="37"/>
      <c r="D52" s="37"/>
      <c r="E52" s="51"/>
      <c r="F52" s="63"/>
      <c r="G52" s="1"/>
      <c r="H52" s="20"/>
      <c r="J52" s="63"/>
    </row>
    <row r="53" spans="1:10" ht="15.75">
      <c r="A53" s="42" t="s">
        <v>130</v>
      </c>
      <c r="B53" s="35" t="s">
        <v>137</v>
      </c>
      <c r="C53" s="37">
        <v>100</v>
      </c>
      <c r="D53" s="37">
        <f t="shared" si="0"/>
        <v>100</v>
      </c>
      <c r="E53" s="51">
        <v>115</v>
      </c>
      <c r="F53" s="63">
        <f t="shared" si="1"/>
        <v>0.1499999999999999</v>
      </c>
      <c r="G53" s="92" t="s">
        <v>168</v>
      </c>
      <c r="H53" s="20">
        <v>1</v>
      </c>
      <c r="I53" s="4" t="s">
        <v>271</v>
      </c>
      <c r="J53" s="63">
        <v>0.30000000000000004</v>
      </c>
    </row>
    <row r="54" spans="1:10" ht="15.75">
      <c r="A54" s="42" t="s">
        <v>130</v>
      </c>
      <c r="B54" s="35" t="s">
        <v>138</v>
      </c>
      <c r="C54" s="37">
        <v>80</v>
      </c>
      <c r="D54" s="37">
        <f t="shared" si="0"/>
        <v>80</v>
      </c>
      <c r="E54" s="51">
        <v>90</v>
      </c>
      <c r="F54" s="63">
        <f t="shared" si="1"/>
        <v>0.125</v>
      </c>
      <c r="G54" s="92"/>
      <c r="H54" s="20">
        <v>1</v>
      </c>
      <c r="I54" s="4" t="s">
        <v>272</v>
      </c>
      <c r="J54" s="63">
        <v>0.25</v>
      </c>
    </row>
    <row r="55" spans="1:10" ht="15.75">
      <c r="A55" s="42" t="s">
        <v>146</v>
      </c>
      <c r="B55" s="41" t="s">
        <v>131</v>
      </c>
      <c r="C55" s="37"/>
      <c r="D55" s="37"/>
      <c r="E55" s="51"/>
      <c r="F55" s="63"/>
      <c r="G55" s="1"/>
      <c r="H55" s="20"/>
      <c r="J55" s="63"/>
    </row>
    <row r="56" spans="1:10" ht="15.75">
      <c r="A56" s="42" t="s">
        <v>11</v>
      </c>
      <c r="B56" s="35" t="s">
        <v>190</v>
      </c>
      <c r="C56" s="37">
        <v>55</v>
      </c>
      <c r="D56" s="37">
        <f t="shared" si="0"/>
        <v>55</v>
      </c>
      <c r="E56" s="51">
        <v>60</v>
      </c>
      <c r="F56" s="63">
        <f t="shared" si="1"/>
        <v>0.09090909090909083</v>
      </c>
      <c r="G56" s="20"/>
      <c r="H56" s="20">
        <v>1</v>
      </c>
      <c r="J56" s="63">
        <v>0.2727272727272727</v>
      </c>
    </row>
    <row r="57" spans="1:10" ht="19.5" customHeight="1">
      <c r="A57" s="40" t="s">
        <v>162</v>
      </c>
      <c r="B57" s="41" t="s">
        <v>163</v>
      </c>
      <c r="C57" s="37"/>
      <c r="D57" s="37"/>
      <c r="E57" s="51"/>
      <c r="F57" s="63"/>
      <c r="G57" s="1"/>
      <c r="H57" s="20"/>
      <c r="J57" s="63"/>
    </row>
    <row r="58" spans="1:10" ht="19.5" customHeight="1">
      <c r="A58" s="42">
        <v>1</v>
      </c>
      <c r="B58" s="35" t="s">
        <v>164</v>
      </c>
      <c r="C58" s="37">
        <v>60</v>
      </c>
      <c r="D58" s="37">
        <f t="shared" si="0"/>
        <v>60</v>
      </c>
      <c r="E58" s="51">
        <v>65</v>
      </c>
      <c r="F58" s="63">
        <f t="shared" si="1"/>
        <v>0.08333333333333326</v>
      </c>
      <c r="G58" s="20"/>
      <c r="H58" s="20">
        <v>1</v>
      </c>
      <c r="I58" s="4" t="s">
        <v>234</v>
      </c>
      <c r="J58" s="63">
        <v>0.16666666666666674</v>
      </c>
    </row>
    <row r="59" spans="1:10" ht="40.5" customHeight="1">
      <c r="A59" s="40" t="s">
        <v>12</v>
      </c>
      <c r="B59" s="19" t="s">
        <v>207</v>
      </c>
      <c r="C59" s="37"/>
      <c r="D59" s="37"/>
      <c r="E59" s="51"/>
      <c r="F59" s="63"/>
      <c r="G59" s="1"/>
      <c r="H59" s="20"/>
      <c r="J59" s="63"/>
    </row>
    <row r="60" spans="1:10" ht="48.75" customHeight="1">
      <c r="A60" s="40" t="s">
        <v>34</v>
      </c>
      <c r="B60" s="19" t="s">
        <v>208</v>
      </c>
      <c r="C60" s="37"/>
      <c r="D60" s="37"/>
      <c r="E60" s="51"/>
      <c r="F60" s="63"/>
      <c r="G60" s="1"/>
      <c r="H60" s="20"/>
      <c r="J60" s="63"/>
    </row>
    <row r="61" spans="1:10" ht="33" customHeight="1">
      <c r="A61" s="40" t="s">
        <v>36</v>
      </c>
      <c r="B61" s="19" t="s">
        <v>134</v>
      </c>
      <c r="C61" s="37">
        <v>30</v>
      </c>
      <c r="D61" s="37">
        <f t="shared" si="0"/>
        <v>39</v>
      </c>
      <c r="E61" s="51">
        <v>35</v>
      </c>
      <c r="F61" s="63">
        <f t="shared" si="1"/>
        <v>0.16666666666666674</v>
      </c>
      <c r="G61" s="1"/>
      <c r="H61" s="20">
        <v>1.3</v>
      </c>
      <c r="J61" s="63">
        <v>0.33333333333333326</v>
      </c>
    </row>
    <row r="62" spans="1:10" ht="25.5" customHeight="1">
      <c r="A62" s="23" t="s">
        <v>37</v>
      </c>
      <c r="B62" s="35" t="s">
        <v>35</v>
      </c>
      <c r="C62" s="37">
        <v>35</v>
      </c>
      <c r="D62" s="37">
        <f t="shared" si="0"/>
        <v>38.5</v>
      </c>
      <c r="E62" s="51">
        <v>40</v>
      </c>
      <c r="F62" s="63">
        <f t="shared" si="1"/>
        <v>0.1428571428571428</v>
      </c>
      <c r="G62" s="1"/>
      <c r="H62" s="20">
        <v>1.1</v>
      </c>
      <c r="J62" s="63">
        <v>0.2857142857142858</v>
      </c>
    </row>
    <row r="63" spans="1:10" ht="36" customHeight="1">
      <c r="A63" s="23" t="s">
        <v>135</v>
      </c>
      <c r="B63" s="19" t="s">
        <v>143</v>
      </c>
      <c r="C63" s="37">
        <v>18</v>
      </c>
      <c r="D63" s="37">
        <f t="shared" si="0"/>
        <v>21.599999999999998</v>
      </c>
      <c r="E63" s="51">
        <v>21</v>
      </c>
      <c r="F63" s="63">
        <f t="shared" si="1"/>
        <v>0.16666666666666674</v>
      </c>
      <c r="G63" s="1"/>
      <c r="H63" s="20">
        <v>1.2</v>
      </c>
      <c r="J63" s="63">
        <v>0.22222222222222232</v>
      </c>
    </row>
    <row r="64" spans="1:8" ht="39" customHeight="1">
      <c r="A64" s="23" t="s">
        <v>187</v>
      </c>
      <c r="B64" s="35" t="s">
        <v>38</v>
      </c>
      <c r="C64" s="37"/>
      <c r="D64" s="37"/>
      <c r="E64" s="51"/>
      <c r="F64" s="63"/>
      <c r="G64" s="1"/>
      <c r="H64" s="20"/>
    </row>
  </sheetData>
  <sheetProtection/>
  <mergeCells count="6">
    <mergeCell ref="A1:D1"/>
    <mergeCell ref="E1:G1"/>
    <mergeCell ref="E2:G2"/>
    <mergeCell ref="G21:G22"/>
    <mergeCell ref="G35:G36"/>
    <mergeCell ref="G53:G54"/>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E65"/>
  <sheetViews>
    <sheetView zoomScaleSheetLayoutView="100" zoomScalePageLayoutView="0" workbookViewId="0" topLeftCell="A1">
      <selection activeCell="B8" sqref="B8"/>
    </sheetView>
  </sheetViews>
  <sheetFormatPr defaultColWidth="9.140625" defaultRowHeight="12.75"/>
  <cols>
    <col min="1" max="1" width="5.57421875" style="44" bestFit="1" customWidth="1"/>
    <col min="2" max="2" width="96.8515625" style="4" customWidth="1"/>
    <col min="3" max="3" width="16.140625" style="4" customWidth="1"/>
    <col min="4" max="4" width="16.28125" style="4" customWidth="1"/>
    <col min="5" max="5" width="18.8515625" style="4" customWidth="1"/>
    <col min="6" max="16384" width="9.140625" style="4" customWidth="1"/>
  </cols>
  <sheetData>
    <row r="1" spans="1:5" ht="57" customHeight="1">
      <c r="A1" s="93" t="s">
        <v>196</v>
      </c>
      <c r="B1" s="93"/>
      <c r="C1" s="93"/>
      <c r="D1" s="93"/>
      <c r="E1" s="72" t="s">
        <v>189</v>
      </c>
    </row>
    <row r="2" spans="1:5" ht="28.5" customHeight="1" hidden="1">
      <c r="A2" s="82" t="s">
        <v>276</v>
      </c>
      <c r="B2" s="82"/>
      <c r="C2" s="82"/>
      <c r="D2" s="82"/>
      <c r="E2" s="82"/>
    </row>
    <row r="3" spans="1:5" ht="19.5" customHeight="1">
      <c r="A3" s="25"/>
      <c r="B3" s="16"/>
      <c r="C3" s="2"/>
      <c r="D3" s="83" t="s">
        <v>184</v>
      </c>
      <c r="E3" s="83"/>
    </row>
    <row r="4" spans="1:5" ht="68.25" customHeight="1">
      <c r="A4" s="34" t="s">
        <v>0</v>
      </c>
      <c r="B4" s="13" t="s">
        <v>4</v>
      </c>
      <c r="C4" s="13" t="s">
        <v>212</v>
      </c>
      <c r="D4" s="13" t="s">
        <v>288</v>
      </c>
      <c r="E4" s="5" t="s">
        <v>275</v>
      </c>
    </row>
    <row r="5" spans="1:5" ht="15.75">
      <c r="A5" s="6">
        <v>1</v>
      </c>
      <c r="B5" s="6">
        <v>2</v>
      </c>
      <c r="C5" s="6">
        <v>3</v>
      </c>
      <c r="D5" s="6">
        <v>4</v>
      </c>
      <c r="E5" s="1" t="s">
        <v>280</v>
      </c>
    </row>
    <row r="6" spans="1:5" ht="20.25" customHeight="1">
      <c r="A6" s="33" t="s">
        <v>148</v>
      </c>
      <c r="B6" s="74" t="s">
        <v>198</v>
      </c>
      <c r="C6" s="1"/>
      <c r="D6" s="1"/>
      <c r="E6" s="1"/>
    </row>
    <row r="7" spans="1:5" ht="18.75" customHeight="1">
      <c r="A7" s="40" t="s">
        <v>31</v>
      </c>
      <c r="B7" s="41" t="s">
        <v>206</v>
      </c>
      <c r="C7" s="18"/>
      <c r="D7" s="51"/>
      <c r="E7" s="51"/>
    </row>
    <row r="8" spans="1:5" ht="15.75">
      <c r="A8" s="40" t="s">
        <v>32</v>
      </c>
      <c r="B8" s="41" t="s">
        <v>120</v>
      </c>
      <c r="C8" s="37"/>
      <c r="D8" s="51"/>
      <c r="E8" s="51"/>
    </row>
    <row r="9" spans="1:5" ht="15.75">
      <c r="A9" s="42" t="s">
        <v>145</v>
      </c>
      <c r="B9" s="35" t="s">
        <v>118</v>
      </c>
      <c r="C9" s="37"/>
      <c r="D9" s="51"/>
      <c r="E9" s="51"/>
    </row>
    <row r="10" spans="1:5" ht="31.5">
      <c r="A10" s="42" t="s">
        <v>11</v>
      </c>
      <c r="B10" s="35" t="s">
        <v>121</v>
      </c>
      <c r="C10" s="37">
        <v>450</v>
      </c>
      <c r="D10" s="37">
        <v>610</v>
      </c>
      <c r="E10" s="73">
        <f>(D10/C10)-100%</f>
        <v>0.3555555555555556</v>
      </c>
    </row>
    <row r="11" spans="1:5" ht="31.5">
      <c r="A11" s="42" t="s">
        <v>11</v>
      </c>
      <c r="B11" s="35" t="s">
        <v>170</v>
      </c>
      <c r="C11" s="37">
        <v>380</v>
      </c>
      <c r="D11" s="37">
        <v>500</v>
      </c>
      <c r="E11" s="73">
        <f>(D11/C11)-100%</f>
        <v>0.3157894736842106</v>
      </c>
    </row>
    <row r="12" spans="1:5" ht="31.5">
      <c r="A12" s="42" t="s">
        <v>11</v>
      </c>
      <c r="B12" s="35" t="s">
        <v>122</v>
      </c>
      <c r="C12" s="37">
        <v>250</v>
      </c>
      <c r="D12" s="37">
        <v>330</v>
      </c>
      <c r="E12" s="73">
        <f>(D12/C12)-100%</f>
        <v>0.32000000000000006</v>
      </c>
    </row>
    <row r="13" spans="1:5" ht="15.75">
      <c r="A13" s="42" t="s">
        <v>146</v>
      </c>
      <c r="B13" s="35" t="s">
        <v>131</v>
      </c>
      <c r="C13" s="11"/>
      <c r="D13" s="11"/>
      <c r="E13" s="73"/>
    </row>
    <row r="14" spans="1:5" ht="15.75">
      <c r="A14" s="11" t="s">
        <v>11</v>
      </c>
      <c r="B14" s="35" t="s">
        <v>132</v>
      </c>
      <c r="C14" s="37">
        <v>110</v>
      </c>
      <c r="D14" s="37">
        <v>140</v>
      </c>
      <c r="E14" s="73">
        <f>(D14/C14)-100%</f>
        <v>0.2727272727272727</v>
      </c>
    </row>
    <row r="15" spans="1:5" ht="15.75">
      <c r="A15" s="40" t="s">
        <v>33</v>
      </c>
      <c r="B15" s="41" t="s">
        <v>169</v>
      </c>
      <c r="C15" s="37"/>
      <c r="D15" s="37"/>
      <c r="E15" s="73"/>
    </row>
    <row r="16" spans="1:5" ht="15.75">
      <c r="A16" s="42" t="s">
        <v>145</v>
      </c>
      <c r="B16" s="35" t="s">
        <v>118</v>
      </c>
      <c r="C16" s="37"/>
      <c r="D16" s="37"/>
      <c r="E16" s="73"/>
    </row>
    <row r="17" spans="1:5" ht="15.75">
      <c r="A17" s="42" t="s">
        <v>11</v>
      </c>
      <c r="B17" s="35" t="s">
        <v>123</v>
      </c>
      <c r="C17" s="37">
        <v>440</v>
      </c>
      <c r="D17" s="37">
        <v>550</v>
      </c>
      <c r="E17" s="73">
        <f aca="true" t="shared" si="0" ref="E17:E24">(D17/C17)-100%</f>
        <v>0.25</v>
      </c>
    </row>
    <row r="18" spans="1:5" ht="15.75">
      <c r="A18" s="42" t="s">
        <v>11</v>
      </c>
      <c r="B18" s="35" t="s">
        <v>171</v>
      </c>
      <c r="C18" s="37">
        <v>500</v>
      </c>
      <c r="D18" s="37">
        <v>690</v>
      </c>
      <c r="E18" s="73">
        <f t="shared" si="0"/>
        <v>0.3799999999999999</v>
      </c>
    </row>
    <row r="19" spans="1:5" ht="15.75">
      <c r="A19" s="42" t="s">
        <v>11</v>
      </c>
      <c r="B19" s="35" t="s">
        <v>175</v>
      </c>
      <c r="C19" s="37">
        <v>300</v>
      </c>
      <c r="D19" s="37">
        <v>400</v>
      </c>
      <c r="E19" s="73">
        <f t="shared" si="0"/>
        <v>0.33333333333333326</v>
      </c>
    </row>
    <row r="20" spans="1:5" ht="15.75">
      <c r="A20" s="42" t="s">
        <v>11</v>
      </c>
      <c r="B20" s="35" t="s">
        <v>124</v>
      </c>
      <c r="C20" s="37">
        <v>170</v>
      </c>
      <c r="D20" s="37">
        <v>220</v>
      </c>
      <c r="E20" s="73">
        <f t="shared" si="0"/>
        <v>0.2941176470588236</v>
      </c>
    </row>
    <row r="21" spans="1:5" ht="15.75">
      <c r="A21" s="42" t="s">
        <v>11</v>
      </c>
      <c r="B21" s="35" t="s">
        <v>185</v>
      </c>
      <c r="C21" s="37">
        <v>250</v>
      </c>
      <c r="D21" s="37">
        <v>330</v>
      </c>
      <c r="E21" s="73">
        <f t="shared" si="0"/>
        <v>0.32000000000000006</v>
      </c>
    </row>
    <row r="22" spans="1:5" ht="15.75">
      <c r="A22" s="42" t="s">
        <v>11</v>
      </c>
      <c r="B22" s="35" t="s">
        <v>183</v>
      </c>
      <c r="C22" s="37">
        <v>250</v>
      </c>
      <c r="D22" s="37">
        <v>330</v>
      </c>
      <c r="E22" s="73">
        <f t="shared" si="0"/>
        <v>0.32000000000000006</v>
      </c>
    </row>
    <row r="23" spans="1:5" ht="15.75">
      <c r="A23" s="42" t="s">
        <v>11</v>
      </c>
      <c r="B23" s="35" t="s">
        <v>176</v>
      </c>
      <c r="C23" s="37">
        <v>250</v>
      </c>
      <c r="D23" s="37">
        <v>340</v>
      </c>
      <c r="E23" s="73">
        <f t="shared" si="0"/>
        <v>0.3600000000000001</v>
      </c>
    </row>
    <row r="24" spans="1:5" ht="15.75">
      <c r="A24" s="42" t="s">
        <v>11</v>
      </c>
      <c r="B24" s="35" t="s">
        <v>125</v>
      </c>
      <c r="C24" s="37">
        <v>200</v>
      </c>
      <c r="D24" s="37">
        <v>250</v>
      </c>
      <c r="E24" s="73">
        <f t="shared" si="0"/>
        <v>0.25</v>
      </c>
    </row>
    <row r="25" spans="1:5" ht="15.75">
      <c r="A25" s="42" t="s">
        <v>146</v>
      </c>
      <c r="B25" s="35" t="s">
        <v>131</v>
      </c>
      <c r="C25" s="37"/>
      <c r="D25" s="37"/>
      <c r="E25" s="73"/>
    </row>
    <row r="26" spans="1:5" ht="15.75">
      <c r="A26" s="42" t="s">
        <v>11</v>
      </c>
      <c r="B26" s="35" t="s">
        <v>172</v>
      </c>
      <c r="C26" s="37">
        <v>130</v>
      </c>
      <c r="D26" s="37">
        <v>160</v>
      </c>
      <c r="E26" s="73">
        <f>(D26/C26)-100%</f>
        <v>0.23076923076923084</v>
      </c>
    </row>
    <row r="27" spans="1:5" ht="15.75">
      <c r="A27" s="40" t="s">
        <v>147</v>
      </c>
      <c r="B27" s="41" t="s">
        <v>152</v>
      </c>
      <c r="C27" s="43"/>
      <c r="D27" s="43"/>
      <c r="E27" s="73"/>
    </row>
    <row r="28" spans="1:5" ht="15.75">
      <c r="A28" s="42" t="s">
        <v>145</v>
      </c>
      <c r="B28" s="35" t="s">
        <v>165</v>
      </c>
      <c r="C28" s="37">
        <v>280</v>
      </c>
      <c r="D28" s="37">
        <v>370</v>
      </c>
      <c r="E28" s="73">
        <f>(D28/C28)-100%</f>
        <v>0.3214285714285714</v>
      </c>
    </row>
    <row r="29" spans="1:5" ht="15.75">
      <c r="A29" s="42" t="s">
        <v>146</v>
      </c>
      <c r="B29" s="35" t="s">
        <v>131</v>
      </c>
      <c r="C29" s="37"/>
      <c r="D29" s="37"/>
      <c r="E29" s="73"/>
    </row>
    <row r="30" spans="1:5" ht="15.75">
      <c r="A30" s="42" t="s">
        <v>6</v>
      </c>
      <c r="B30" s="35" t="s">
        <v>153</v>
      </c>
      <c r="C30" s="37"/>
      <c r="D30" s="37"/>
      <c r="E30" s="73"/>
    </row>
    <row r="31" spans="1:5" ht="15.75">
      <c r="A31" s="42" t="s">
        <v>11</v>
      </c>
      <c r="B31" s="35" t="s">
        <v>140</v>
      </c>
      <c r="C31" s="37">
        <v>160</v>
      </c>
      <c r="D31" s="37">
        <v>200</v>
      </c>
      <c r="E31" s="73">
        <f>(D31/C31)-100%</f>
        <v>0.25</v>
      </c>
    </row>
    <row r="32" spans="1:5" ht="15.75">
      <c r="A32" s="42" t="s">
        <v>11</v>
      </c>
      <c r="B32" s="35" t="s">
        <v>141</v>
      </c>
      <c r="C32" s="37">
        <v>160</v>
      </c>
      <c r="D32" s="37">
        <v>200</v>
      </c>
      <c r="E32" s="73">
        <f>(D32/C32)-100%</f>
        <v>0.25</v>
      </c>
    </row>
    <row r="33" spans="1:5" ht="15.75">
      <c r="A33" s="42" t="s">
        <v>7</v>
      </c>
      <c r="B33" s="35" t="s">
        <v>151</v>
      </c>
      <c r="C33" s="37">
        <v>60</v>
      </c>
      <c r="D33" s="37">
        <v>75</v>
      </c>
      <c r="E33" s="73">
        <f>(D33/C33)-100%</f>
        <v>0.25</v>
      </c>
    </row>
    <row r="34" spans="1:5" ht="15.75">
      <c r="A34" s="40" t="s">
        <v>148</v>
      </c>
      <c r="B34" s="41" t="s">
        <v>154</v>
      </c>
      <c r="C34" s="37"/>
      <c r="D34" s="37"/>
      <c r="E34" s="73"/>
    </row>
    <row r="35" spans="1:5" ht="15.75">
      <c r="A35" s="42" t="s">
        <v>145</v>
      </c>
      <c r="B35" s="35" t="s">
        <v>155</v>
      </c>
      <c r="C35" s="37"/>
      <c r="D35" s="37"/>
      <c r="E35" s="73"/>
    </row>
    <row r="36" spans="1:5" ht="31.5">
      <c r="A36" s="42" t="s">
        <v>11</v>
      </c>
      <c r="B36" s="35" t="s">
        <v>186</v>
      </c>
      <c r="C36" s="37">
        <v>250</v>
      </c>
      <c r="D36" s="37">
        <v>310</v>
      </c>
      <c r="E36" s="73">
        <f>(D36/C36)-100%</f>
        <v>0.24</v>
      </c>
    </row>
    <row r="37" spans="1:5" ht="15.75">
      <c r="A37" s="42" t="s">
        <v>11</v>
      </c>
      <c r="B37" s="35" t="s">
        <v>166</v>
      </c>
      <c r="C37" s="37">
        <v>250</v>
      </c>
      <c r="D37" s="37">
        <v>340</v>
      </c>
      <c r="E37" s="73">
        <f>(D37/C37)-100%</f>
        <v>0.3600000000000001</v>
      </c>
    </row>
    <row r="38" spans="1:5" ht="15.75">
      <c r="A38" s="42" t="s">
        <v>146</v>
      </c>
      <c r="B38" s="35" t="s">
        <v>131</v>
      </c>
      <c r="C38" s="37"/>
      <c r="D38" s="37"/>
      <c r="E38" s="73"/>
    </row>
    <row r="39" spans="1:5" ht="15.75">
      <c r="A39" s="42" t="s">
        <v>11</v>
      </c>
      <c r="B39" s="35" t="s">
        <v>156</v>
      </c>
      <c r="C39" s="37">
        <v>60</v>
      </c>
      <c r="D39" s="37">
        <v>75</v>
      </c>
      <c r="E39" s="73">
        <f>(D39/C39)-100%</f>
        <v>0.25</v>
      </c>
    </row>
    <row r="40" spans="1:5" ht="15.75">
      <c r="A40" s="40" t="s">
        <v>149</v>
      </c>
      <c r="B40" s="41" t="s">
        <v>157</v>
      </c>
      <c r="C40" s="37"/>
      <c r="D40" s="37"/>
      <c r="E40" s="73"/>
    </row>
    <row r="41" spans="1:5" ht="15.75">
      <c r="A41" s="42" t="s">
        <v>145</v>
      </c>
      <c r="B41" s="35" t="s">
        <v>158</v>
      </c>
      <c r="C41" s="37"/>
      <c r="D41" s="37"/>
      <c r="E41" s="73"/>
    </row>
    <row r="42" spans="1:5" ht="15.75">
      <c r="A42" s="42" t="s">
        <v>11</v>
      </c>
      <c r="B42" s="35" t="s">
        <v>126</v>
      </c>
      <c r="C42" s="37">
        <v>200</v>
      </c>
      <c r="D42" s="37">
        <v>260</v>
      </c>
      <c r="E42" s="73">
        <f aca="true" t="shared" si="1" ref="E42:E48">(D42/C42)-100%</f>
        <v>0.30000000000000004</v>
      </c>
    </row>
    <row r="43" spans="1:5" ht="15.75">
      <c r="A43" s="42" t="s">
        <v>11</v>
      </c>
      <c r="B43" s="35" t="s">
        <v>127</v>
      </c>
      <c r="C43" s="37">
        <v>180</v>
      </c>
      <c r="D43" s="37">
        <v>240</v>
      </c>
      <c r="E43" s="73">
        <f t="shared" si="1"/>
        <v>0.33333333333333326</v>
      </c>
    </row>
    <row r="44" spans="1:5" ht="15.75">
      <c r="A44" s="42" t="s">
        <v>130</v>
      </c>
      <c r="B44" s="35" t="s">
        <v>144</v>
      </c>
      <c r="C44" s="37">
        <v>150</v>
      </c>
      <c r="D44" s="37">
        <v>190</v>
      </c>
      <c r="E44" s="73">
        <f t="shared" si="1"/>
        <v>0.2666666666666666</v>
      </c>
    </row>
    <row r="45" spans="1:5" ht="15.75">
      <c r="A45" s="42" t="s">
        <v>11</v>
      </c>
      <c r="B45" s="35" t="s">
        <v>128</v>
      </c>
      <c r="C45" s="37">
        <v>150</v>
      </c>
      <c r="D45" s="37">
        <v>200</v>
      </c>
      <c r="E45" s="73">
        <f t="shared" si="1"/>
        <v>0.33333333333333326</v>
      </c>
    </row>
    <row r="46" spans="1:5" ht="15.75">
      <c r="A46" s="42" t="s">
        <v>11</v>
      </c>
      <c r="B46" s="35" t="s">
        <v>129</v>
      </c>
      <c r="C46" s="37">
        <v>110</v>
      </c>
      <c r="D46" s="37">
        <v>140</v>
      </c>
      <c r="E46" s="73">
        <f t="shared" si="1"/>
        <v>0.2727272727272727</v>
      </c>
    </row>
    <row r="47" spans="1:5" ht="15.75">
      <c r="A47" s="42" t="s">
        <v>11</v>
      </c>
      <c r="B47" s="35" t="s">
        <v>173</v>
      </c>
      <c r="C47" s="37">
        <v>180</v>
      </c>
      <c r="D47" s="37">
        <v>230</v>
      </c>
      <c r="E47" s="73">
        <f t="shared" si="1"/>
        <v>0.2777777777777777</v>
      </c>
    </row>
    <row r="48" spans="1:5" ht="15.75">
      <c r="A48" s="42" t="s">
        <v>11</v>
      </c>
      <c r="B48" s="35" t="s">
        <v>174</v>
      </c>
      <c r="C48" s="37">
        <v>100</v>
      </c>
      <c r="D48" s="37">
        <v>130</v>
      </c>
      <c r="E48" s="73">
        <f t="shared" si="1"/>
        <v>0.30000000000000004</v>
      </c>
    </row>
    <row r="49" spans="1:5" ht="15.75">
      <c r="A49" s="42" t="s">
        <v>146</v>
      </c>
      <c r="B49" s="35" t="s">
        <v>131</v>
      </c>
      <c r="C49" s="37"/>
      <c r="D49" s="37"/>
      <c r="E49" s="73"/>
    </row>
    <row r="50" spans="1:5" ht="15.75">
      <c r="A50" s="40" t="s">
        <v>11</v>
      </c>
      <c r="B50" s="35" t="s">
        <v>133</v>
      </c>
      <c r="C50" s="37">
        <v>55</v>
      </c>
      <c r="D50" s="37">
        <v>70</v>
      </c>
      <c r="E50" s="73">
        <f>(D50/C50)-100%</f>
        <v>0.2727272727272727</v>
      </c>
    </row>
    <row r="51" spans="1:5" ht="15.75">
      <c r="A51" s="42" t="s">
        <v>11</v>
      </c>
      <c r="B51" s="35" t="s">
        <v>159</v>
      </c>
      <c r="C51" s="37">
        <v>55</v>
      </c>
      <c r="D51" s="37">
        <v>70</v>
      </c>
      <c r="E51" s="73">
        <f>(D51/C51)-100%</f>
        <v>0.2727272727272727</v>
      </c>
    </row>
    <row r="52" spans="1:5" ht="15.75">
      <c r="A52" s="40" t="s">
        <v>150</v>
      </c>
      <c r="B52" s="41" t="s">
        <v>160</v>
      </c>
      <c r="C52" s="37"/>
      <c r="D52" s="37"/>
      <c r="E52" s="73"/>
    </row>
    <row r="53" spans="1:5" ht="15.75">
      <c r="A53" s="42" t="s">
        <v>145</v>
      </c>
      <c r="B53" s="35" t="s">
        <v>161</v>
      </c>
      <c r="C53" s="37"/>
      <c r="D53" s="37"/>
      <c r="E53" s="73"/>
    </row>
    <row r="54" spans="1:5" ht="15.75">
      <c r="A54" s="42" t="s">
        <v>130</v>
      </c>
      <c r="B54" s="35" t="s">
        <v>137</v>
      </c>
      <c r="C54" s="37">
        <v>100</v>
      </c>
      <c r="D54" s="37">
        <v>130</v>
      </c>
      <c r="E54" s="73">
        <f>(D54/C54)-100%</f>
        <v>0.30000000000000004</v>
      </c>
    </row>
    <row r="55" spans="1:5" ht="15.75">
      <c r="A55" s="42" t="s">
        <v>130</v>
      </c>
      <c r="B55" s="35" t="s">
        <v>138</v>
      </c>
      <c r="C55" s="37">
        <v>80</v>
      </c>
      <c r="D55" s="37">
        <v>100</v>
      </c>
      <c r="E55" s="73">
        <f>(D55/C55)-100%</f>
        <v>0.25</v>
      </c>
    </row>
    <row r="56" spans="1:5" ht="15.75">
      <c r="A56" s="42" t="s">
        <v>146</v>
      </c>
      <c r="B56" s="41" t="s">
        <v>131</v>
      </c>
      <c r="C56" s="37"/>
      <c r="D56" s="37"/>
      <c r="E56" s="73"/>
    </row>
    <row r="57" spans="1:5" ht="15.75">
      <c r="A57" s="42" t="s">
        <v>11</v>
      </c>
      <c r="B57" s="35" t="s">
        <v>190</v>
      </c>
      <c r="C57" s="37">
        <v>55</v>
      </c>
      <c r="D57" s="37">
        <v>70</v>
      </c>
      <c r="E57" s="73">
        <f>(D57/C57)-100%</f>
        <v>0.2727272727272727</v>
      </c>
    </row>
    <row r="58" spans="1:5" ht="19.5" customHeight="1">
      <c r="A58" s="40" t="s">
        <v>162</v>
      </c>
      <c r="B58" s="41" t="s">
        <v>163</v>
      </c>
      <c r="C58" s="37"/>
      <c r="D58" s="37"/>
      <c r="E58" s="73"/>
    </row>
    <row r="59" spans="1:5" ht="29.25" customHeight="1">
      <c r="A59" s="42">
        <v>1</v>
      </c>
      <c r="B59" s="35" t="s">
        <v>164</v>
      </c>
      <c r="C59" s="37">
        <v>60</v>
      </c>
      <c r="D59" s="37">
        <v>70</v>
      </c>
      <c r="E59" s="73">
        <f>(D59/C59)-100%</f>
        <v>0.16666666666666674</v>
      </c>
    </row>
    <row r="60" spans="1:5" ht="40.5" customHeight="1">
      <c r="A60" s="40" t="s">
        <v>12</v>
      </c>
      <c r="B60" s="19" t="s">
        <v>207</v>
      </c>
      <c r="C60" s="37"/>
      <c r="D60" s="37"/>
      <c r="E60" s="73"/>
    </row>
    <row r="61" spans="1:5" ht="48.75" customHeight="1">
      <c r="A61" s="40" t="s">
        <v>34</v>
      </c>
      <c r="B61" s="19" t="s">
        <v>208</v>
      </c>
      <c r="C61" s="37"/>
      <c r="D61" s="37"/>
      <c r="E61" s="73"/>
    </row>
    <row r="62" spans="1:5" ht="33" customHeight="1">
      <c r="A62" s="40" t="s">
        <v>36</v>
      </c>
      <c r="B62" s="19" t="s">
        <v>134</v>
      </c>
      <c r="C62" s="37">
        <v>30</v>
      </c>
      <c r="D62" s="37">
        <v>40</v>
      </c>
      <c r="E62" s="73">
        <f>(D62/C62)-100%</f>
        <v>0.33333333333333326</v>
      </c>
    </row>
    <row r="63" spans="1:5" ht="25.5" customHeight="1">
      <c r="A63" s="23" t="s">
        <v>37</v>
      </c>
      <c r="B63" s="35" t="s">
        <v>35</v>
      </c>
      <c r="C63" s="37">
        <v>35</v>
      </c>
      <c r="D63" s="37">
        <v>45</v>
      </c>
      <c r="E63" s="73">
        <f>(D63/C63)-100%</f>
        <v>0.2857142857142858</v>
      </c>
    </row>
    <row r="64" spans="1:5" ht="36" customHeight="1">
      <c r="A64" s="23" t="s">
        <v>135</v>
      </c>
      <c r="B64" s="19" t="s">
        <v>143</v>
      </c>
      <c r="C64" s="37">
        <v>18</v>
      </c>
      <c r="D64" s="37">
        <v>22</v>
      </c>
      <c r="E64" s="73">
        <f>(D64/C64)-100%</f>
        <v>0.22222222222222232</v>
      </c>
    </row>
    <row r="65" spans="1:5" ht="39" customHeight="1">
      <c r="A65" s="23" t="s">
        <v>187</v>
      </c>
      <c r="B65" s="35" t="s">
        <v>38</v>
      </c>
      <c r="C65" s="37"/>
      <c r="D65" s="51"/>
      <c r="E65" s="73"/>
    </row>
  </sheetData>
  <sheetProtection/>
  <mergeCells count="3">
    <mergeCell ref="D3:E3"/>
    <mergeCell ref="A2:E2"/>
    <mergeCell ref="A1:D1"/>
  </mergeCells>
  <printOptions horizontalCentered="1"/>
  <pageMargins left="0.1968503937007874" right="0.1968503937007874" top="0.5905511811023623" bottom="0.3937007874015748" header="0.31496062992125984" footer="0.1968503937007874"/>
  <pageSetup firstPageNumber="6" useFirstPageNumber="1" horizontalDpi="600" verticalDpi="600" orientation="landscape" paperSize="9" scale="95" r:id="rId3"/>
  <headerFooter>
    <oddFooter>&amp;CTrang: &amp;P</oddFooter>
  </headerFooter>
  <legacyDrawing r:id="rId2"/>
</worksheet>
</file>

<file path=xl/worksheets/sheet5.xml><?xml version="1.0" encoding="utf-8"?>
<worksheet xmlns="http://schemas.openxmlformats.org/spreadsheetml/2006/main" xmlns:r="http://schemas.openxmlformats.org/officeDocument/2006/relationships">
  <dimension ref="A1:E50"/>
  <sheetViews>
    <sheetView zoomScaleSheetLayoutView="115" zoomScalePageLayoutView="0" workbookViewId="0" topLeftCell="A1">
      <selection activeCell="D12" sqref="D12"/>
    </sheetView>
  </sheetViews>
  <sheetFormatPr defaultColWidth="9.140625" defaultRowHeight="12.75"/>
  <cols>
    <col min="1" max="1" width="5.28125" style="21" bestFit="1" customWidth="1"/>
    <col min="2" max="2" width="30.421875" style="21" customWidth="1"/>
    <col min="3" max="3" width="19.7109375" style="24" customWidth="1"/>
    <col min="4" max="4" width="22.421875" style="24" customWidth="1"/>
    <col min="5" max="5" width="13.28125" style="24" customWidth="1"/>
    <col min="6" max="16384" width="9.140625" style="21" customWidth="1"/>
  </cols>
  <sheetData>
    <row r="1" spans="1:5" ht="21" customHeight="1">
      <c r="A1" s="75"/>
      <c r="B1" s="75"/>
      <c r="C1" s="75"/>
      <c r="D1" s="94" t="s">
        <v>281</v>
      </c>
      <c r="E1" s="94"/>
    </row>
    <row r="2" spans="1:5" ht="21" customHeight="1">
      <c r="A2" s="95" t="s">
        <v>282</v>
      </c>
      <c r="B2" s="95"/>
      <c r="C2" s="95"/>
      <c r="D2" s="95"/>
      <c r="E2" s="95"/>
    </row>
    <row r="3" spans="1:5" ht="21" customHeight="1">
      <c r="A3" s="97" t="s">
        <v>283</v>
      </c>
      <c r="B3" s="97"/>
      <c r="C3" s="97"/>
      <c r="D3" s="97"/>
      <c r="E3" s="97"/>
    </row>
    <row r="4" spans="1:5" ht="27" customHeight="1" hidden="1">
      <c r="A4" s="96" t="s">
        <v>276</v>
      </c>
      <c r="B4" s="96"/>
      <c r="C4" s="96"/>
      <c r="D4" s="96"/>
      <c r="E4" s="96"/>
    </row>
    <row r="5" spans="1:5" ht="27" customHeight="1">
      <c r="A5" s="3"/>
      <c r="B5" s="3"/>
      <c r="C5" s="9"/>
      <c r="D5" s="83" t="s">
        <v>184</v>
      </c>
      <c r="E5" s="83"/>
    </row>
    <row r="6" spans="1:5" ht="39" customHeight="1">
      <c r="A6" s="26" t="s">
        <v>0</v>
      </c>
      <c r="B6" s="13" t="s">
        <v>4</v>
      </c>
      <c r="C6" s="13" t="s">
        <v>40</v>
      </c>
      <c r="D6" s="14" t="s">
        <v>30</v>
      </c>
      <c r="E6" s="13" t="s">
        <v>29</v>
      </c>
    </row>
    <row r="7" spans="1:5" ht="22.5" customHeight="1">
      <c r="A7" s="6">
        <v>1</v>
      </c>
      <c r="B7" s="6">
        <v>2</v>
      </c>
      <c r="C7" s="6">
        <v>3</v>
      </c>
      <c r="D7" s="6">
        <v>4</v>
      </c>
      <c r="E7" s="6">
        <v>5</v>
      </c>
    </row>
    <row r="8" spans="1:5" ht="22.5" customHeight="1">
      <c r="A8" s="33" t="s">
        <v>148</v>
      </c>
      <c r="B8" s="79" t="s">
        <v>198</v>
      </c>
      <c r="C8" s="80"/>
      <c r="D8" s="80"/>
      <c r="E8" s="85"/>
    </row>
    <row r="9" spans="1:5" ht="27" customHeight="1">
      <c r="A9" s="8">
        <v>1</v>
      </c>
      <c r="B9" s="53" t="s">
        <v>197</v>
      </c>
      <c r="C9" s="28"/>
      <c r="D9" s="27"/>
      <c r="E9" s="27"/>
    </row>
    <row r="10" spans="1:5" ht="27" customHeight="1">
      <c r="A10" s="7" t="s">
        <v>6</v>
      </c>
      <c r="B10" s="54" t="s">
        <v>9</v>
      </c>
      <c r="C10" s="36">
        <v>24</v>
      </c>
      <c r="D10" s="36">
        <v>35</v>
      </c>
      <c r="E10" s="45"/>
    </row>
    <row r="11" spans="1:5" ht="27" customHeight="1">
      <c r="A11" s="7" t="s">
        <v>7</v>
      </c>
      <c r="B11" s="54" t="s">
        <v>10</v>
      </c>
      <c r="C11" s="36">
        <v>16</v>
      </c>
      <c r="D11" s="36">
        <v>28</v>
      </c>
      <c r="E11" s="45"/>
    </row>
    <row r="12" spans="1:5" ht="27" customHeight="1">
      <c r="A12" s="8">
        <v>2</v>
      </c>
      <c r="B12" s="53" t="s">
        <v>8</v>
      </c>
      <c r="C12" s="28"/>
      <c r="D12" s="28"/>
      <c r="E12" s="45"/>
    </row>
    <row r="13" spans="1:5" ht="27" customHeight="1">
      <c r="A13" s="7" t="s">
        <v>6</v>
      </c>
      <c r="B13" s="54" t="s">
        <v>9</v>
      </c>
      <c r="C13" s="36">
        <v>23</v>
      </c>
      <c r="D13" s="36">
        <v>30</v>
      </c>
      <c r="E13" s="45"/>
    </row>
    <row r="14" spans="1:5" ht="27" customHeight="1">
      <c r="A14" s="7" t="s">
        <v>7</v>
      </c>
      <c r="B14" s="54" t="s">
        <v>10</v>
      </c>
      <c r="C14" s="36">
        <v>15</v>
      </c>
      <c r="D14" s="36">
        <v>25</v>
      </c>
      <c r="E14" s="45"/>
    </row>
    <row r="15" spans="1:5" ht="15.75">
      <c r="A15" s="4"/>
      <c r="B15" s="4"/>
      <c r="C15" s="2"/>
      <c r="D15" s="2"/>
      <c r="E15" s="2"/>
    </row>
    <row r="16" spans="1:5" ht="33" customHeight="1">
      <c r="A16" s="97" t="s">
        <v>284</v>
      </c>
      <c r="B16" s="97"/>
      <c r="C16" s="97"/>
      <c r="D16" s="97"/>
      <c r="E16" s="97"/>
    </row>
    <row r="17" spans="1:5" ht="21" customHeight="1">
      <c r="A17" s="3"/>
      <c r="B17" s="3"/>
      <c r="C17" s="9"/>
      <c r="D17" s="83" t="s">
        <v>184</v>
      </c>
      <c r="E17" s="83"/>
    </row>
    <row r="18" spans="1:5" ht="42.75" customHeight="1">
      <c r="A18" s="26" t="s">
        <v>0</v>
      </c>
      <c r="B18" s="13" t="s">
        <v>4</v>
      </c>
      <c r="C18" s="13" t="s">
        <v>40</v>
      </c>
      <c r="D18" s="14" t="s">
        <v>30</v>
      </c>
      <c r="E18" s="13" t="s">
        <v>29</v>
      </c>
    </row>
    <row r="19" spans="1:5" ht="21.75" customHeight="1">
      <c r="A19" s="6">
        <v>1</v>
      </c>
      <c r="B19" s="6">
        <v>2</v>
      </c>
      <c r="C19" s="6">
        <v>3</v>
      </c>
      <c r="D19" s="6">
        <v>4</v>
      </c>
      <c r="E19" s="6">
        <v>5</v>
      </c>
    </row>
    <row r="20" spans="1:5" ht="21.75" customHeight="1">
      <c r="A20" s="33" t="s">
        <v>148</v>
      </c>
      <c r="B20" s="79" t="s">
        <v>198</v>
      </c>
      <c r="C20" s="80"/>
      <c r="D20" s="80"/>
      <c r="E20" s="85"/>
    </row>
    <row r="21" spans="1:5" ht="27" customHeight="1">
      <c r="A21" s="17">
        <v>1</v>
      </c>
      <c r="B21" s="54" t="s">
        <v>197</v>
      </c>
      <c r="C21" s="37">
        <v>11</v>
      </c>
      <c r="D21" s="22">
        <v>25</v>
      </c>
      <c r="E21" s="46"/>
    </row>
    <row r="22" spans="1:5" ht="27" customHeight="1">
      <c r="A22" s="17">
        <v>2</v>
      </c>
      <c r="B22" s="29" t="s">
        <v>8</v>
      </c>
      <c r="C22" s="37">
        <v>10</v>
      </c>
      <c r="D22" s="22">
        <v>22</v>
      </c>
      <c r="E22" s="38"/>
    </row>
    <row r="23" spans="1:5" ht="20.25" customHeight="1">
      <c r="A23" s="4"/>
      <c r="B23" s="4"/>
      <c r="C23" s="2"/>
      <c r="D23" s="2"/>
      <c r="E23" s="2"/>
    </row>
    <row r="24" spans="1:5" ht="30.75" customHeight="1">
      <c r="A24" s="95" t="s">
        <v>285</v>
      </c>
      <c r="B24" s="95"/>
      <c r="C24" s="95"/>
      <c r="D24" s="95"/>
      <c r="E24" s="95"/>
    </row>
    <row r="25" spans="1:5" ht="21.75" customHeight="1">
      <c r="A25" s="3"/>
      <c r="B25" s="3"/>
      <c r="C25" s="9"/>
      <c r="D25" s="83" t="s">
        <v>184</v>
      </c>
      <c r="E25" s="83"/>
    </row>
    <row r="26" spans="1:5" ht="43.5" customHeight="1">
      <c r="A26" s="26" t="s">
        <v>0</v>
      </c>
      <c r="B26" s="13" t="s">
        <v>4</v>
      </c>
      <c r="C26" s="13" t="s">
        <v>40</v>
      </c>
      <c r="D26" s="14" t="s">
        <v>30</v>
      </c>
      <c r="E26" s="13" t="s">
        <v>29</v>
      </c>
    </row>
    <row r="27" spans="1:5" ht="24.75" customHeight="1">
      <c r="A27" s="6">
        <v>1</v>
      </c>
      <c r="B27" s="6">
        <v>2</v>
      </c>
      <c r="C27" s="6">
        <v>3</v>
      </c>
      <c r="D27" s="6">
        <v>4</v>
      </c>
      <c r="E27" s="6">
        <v>5</v>
      </c>
    </row>
    <row r="28" spans="1:5" ht="24.75" customHeight="1">
      <c r="A28" s="33" t="s">
        <v>148</v>
      </c>
      <c r="B28" s="79" t="s">
        <v>198</v>
      </c>
      <c r="C28" s="80"/>
      <c r="D28" s="80"/>
      <c r="E28" s="85"/>
    </row>
    <row r="29" spans="1:5" ht="24.75" customHeight="1">
      <c r="A29" s="17">
        <v>1</v>
      </c>
      <c r="B29" s="54" t="s">
        <v>197</v>
      </c>
      <c r="C29" s="37">
        <v>10</v>
      </c>
      <c r="D29" s="22">
        <v>24</v>
      </c>
      <c r="E29" s="38"/>
    </row>
    <row r="30" spans="1:5" ht="24.75" customHeight="1">
      <c r="A30" s="17">
        <v>2</v>
      </c>
      <c r="B30" s="30" t="s">
        <v>8</v>
      </c>
      <c r="C30" s="37">
        <v>9</v>
      </c>
      <c r="D30" s="22">
        <v>21</v>
      </c>
      <c r="E30" s="38"/>
    </row>
    <row r="31" spans="1:5" ht="15.75">
      <c r="A31" s="4"/>
      <c r="B31" s="4"/>
      <c r="C31" s="2"/>
      <c r="D31" s="2"/>
      <c r="E31" s="2"/>
    </row>
    <row r="32" spans="1:5" ht="15.75">
      <c r="A32" s="4"/>
      <c r="B32" s="4"/>
      <c r="C32" s="2"/>
      <c r="D32" s="2"/>
      <c r="E32" s="2"/>
    </row>
    <row r="33" spans="1:5" ht="15.75">
      <c r="A33" s="4"/>
      <c r="B33" s="4"/>
      <c r="C33" s="2"/>
      <c r="D33" s="2"/>
      <c r="E33" s="2"/>
    </row>
    <row r="34" spans="1:5" ht="15.75">
      <c r="A34" s="4"/>
      <c r="B34" s="4"/>
      <c r="C34" s="2"/>
      <c r="D34" s="2"/>
      <c r="E34" s="2"/>
    </row>
    <row r="35" spans="1:5" ht="15.75">
      <c r="A35" s="4"/>
      <c r="B35" s="4"/>
      <c r="C35" s="2"/>
      <c r="D35" s="2"/>
      <c r="E35" s="2"/>
    </row>
    <row r="36" spans="1:5" ht="24.75" customHeight="1">
      <c r="A36" s="95" t="s">
        <v>286</v>
      </c>
      <c r="B36" s="95"/>
      <c r="C36" s="95"/>
      <c r="D36" s="95"/>
      <c r="E36" s="95"/>
    </row>
    <row r="37" spans="1:5" ht="20.25" customHeight="1">
      <c r="A37" s="3"/>
      <c r="B37" s="3"/>
      <c r="C37" s="9"/>
      <c r="D37" s="83" t="s">
        <v>184</v>
      </c>
      <c r="E37" s="83"/>
    </row>
    <row r="38" spans="1:5" ht="68.25" customHeight="1">
      <c r="A38" s="26" t="s">
        <v>0</v>
      </c>
      <c r="B38" s="13" t="s">
        <v>4</v>
      </c>
      <c r="C38" s="13" t="s">
        <v>40</v>
      </c>
      <c r="D38" s="14" t="s">
        <v>30</v>
      </c>
      <c r="E38" s="13" t="s">
        <v>29</v>
      </c>
    </row>
    <row r="39" spans="1:5" ht="27" customHeight="1">
      <c r="A39" s="6">
        <v>1</v>
      </c>
      <c r="B39" s="6">
        <v>2</v>
      </c>
      <c r="C39" s="6">
        <v>3</v>
      </c>
      <c r="D39" s="6">
        <v>4</v>
      </c>
      <c r="E39" s="6">
        <v>5</v>
      </c>
    </row>
    <row r="40" spans="1:5" ht="27" customHeight="1">
      <c r="A40" s="33" t="s">
        <v>148</v>
      </c>
      <c r="B40" s="79" t="s">
        <v>198</v>
      </c>
      <c r="C40" s="80"/>
      <c r="D40" s="80"/>
      <c r="E40" s="85"/>
    </row>
    <row r="41" spans="1:5" ht="31.5" customHeight="1">
      <c r="A41" s="17">
        <v>1</v>
      </c>
      <c r="B41" s="54" t="s">
        <v>197</v>
      </c>
      <c r="C41" s="39">
        <v>5</v>
      </c>
      <c r="D41" s="39">
        <v>9</v>
      </c>
      <c r="E41" s="45"/>
    </row>
    <row r="42" spans="1:5" ht="27" customHeight="1">
      <c r="A42" s="17">
        <v>2</v>
      </c>
      <c r="B42" s="19" t="s">
        <v>8</v>
      </c>
      <c r="C42" s="39">
        <v>4.5</v>
      </c>
      <c r="D42" s="39">
        <v>8</v>
      </c>
      <c r="E42" s="45"/>
    </row>
    <row r="43" spans="1:5" ht="15.75">
      <c r="A43" s="4"/>
      <c r="B43" s="4"/>
      <c r="C43" s="2"/>
      <c r="D43" s="2"/>
      <c r="E43" s="2"/>
    </row>
    <row r="44" spans="1:5" ht="24" customHeight="1">
      <c r="A44" s="95" t="s">
        <v>287</v>
      </c>
      <c r="B44" s="95"/>
      <c r="C44" s="95"/>
      <c r="D44" s="95"/>
      <c r="E44" s="95"/>
    </row>
    <row r="45" spans="1:5" ht="24" customHeight="1">
      <c r="A45" s="3"/>
      <c r="B45" s="3"/>
      <c r="C45" s="9"/>
      <c r="D45" s="83" t="s">
        <v>184</v>
      </c>
      <c r="E45" s="83"/>
    </row>
    <row r="46" spans="1:5" ht="73.5" customHeight="1">
      <c r="A46" s="26" t="s">
        <v>0</v>
      </c>
      <c r="B46" s="13" t="s">
        <v>4</v>
      </c>
      <c r="C46" s="13" t="s">
        <v>40</v>
      </c>
      <c r="D46" s="14" t="s">
        <v>30</v>
      </c>
      <c r="E46" s="13" t="s">
        <v>29</v>
      </c>
    </row>
    <row r="47" spans="1:5" ht="30" customHeight="1">
      <c r="A47" s="6">
        <v>1</v>
      </c>
      <c r="B47" s="6">
        <v>2</v>
      </c>
      <c r="C47" s="6">
        <v>3</v>
      </c>
      <c r="D47" s="6">
        <v>4</v>
      </c>
      <c r="E47" s="6">
        <v>5</v>
      </c>
    </row>
    <row r="48" spans="1:5" ht="30" customHeight="1">
      <c r="A48" s="33" t="s">
        <v>148</v>
      </c>
      <c r="B48" s="79" t="s">
        <v>198</v>
      </c>
      <c r="C48" s="80"/>
      <c r="D48" s="80"/>
      <c r="E48" s="85"/>
    </row>
    <row r="49" spans="1:5" ht="30" customHeight="1">
      <c r="A49" s="17">
        <v>1</v>
      </c>
      <c r="B49" s="54" t="s">
        <v>197</v>
      </c>
      <c r="C49" s="37">
        <v>16</v>
      </c>
      <c r="D49" s="22">
        <v>30</v>
      </c>
      <c r="E49" s="47"/>
    </row>
    <row r="50" spans="1:5" ht="30" customHeight="1">
      <c r="A50" s="17">
        <v>2</v>
      </c>
      <c r="B50" s="30" t="s">
        <v>8</v>
      </c>
      <c r="C50" s="37">
        <v>14</v>
      </c>
      <c r="D50" s="22">
        <v>25</v>
      </c>
      <c r="E50" s="47"/>
    </row>
  </sheetData>
  <sheetProtection/>
  <mergeCells count="18">
    <mergeCell ref="B48:E48"/>
    <mergeCell ref="D45:E45"/>
    <mergeCell ref="A36:E36"/>
    <mergeCell ref="A24:E24"/>
    <mergeCell ref="A16:E16"/>
    <mergeCell ref="A3:E3"/>
    <mergeCell ref="B8:E8"/>
    <mergeCell ref="B20:E20"/>
    <mergeCell ref="B28:E28"/>
    <mergeCell ref="B40:E40"/>
    <mergeCell ref="D1:E1"/>
    <mergeCell ref="A2:E2"/>
    <mergeCell ref="A44:E44"/>
    <mergeCell ref="D5:E5"/>
    <mergeCell ref="D17:E17"/>
    <mergeCell ref="D25:E25"/>
    <mergeCell ref="D37:E37"/>
    <mergeCell ref="A4:E4"/>
  </mergeCells>
  <printOptions/>
  <pageMargins left="0.7874015748031497" right="0.3937007874015748" top="0.7874015748031497" bottom="0.3937007874015748" header="0.31496062992125984" footer="0.1968503937007874"/>
  <pageSetup firstPageNumber="9" useFirstPageNumber="1" horizontalDpi="600" verticalDpi="600" orientation="portrait" paperSize="9" r:id="rId1"/>
  <headerFooter>
    <oddFooter>&amp;CTrang: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 Dac Thuong</dc:creator>
  <cp:keywords/>
  <dc:description/>
  <cp:lastModifiedBy>Admin</cp:lastModifiedBy>
  <cp:lastPrinted>2019-12-09T15:32:34Z</cp:lastPrinted>
  <dcterms:created xsi:type="dcterms:W3CDTF">2010-10-24T01:29:46Z</dcterms:created>
  <dcterms:modified xsi:type="dcterms:W3CDTF">2019-12-24T09:37:39Z</dcterms:modified>
  <cp:category/>
  <cp:version/>
  <cp:contentType/>
  <cp:contentStatus/>
</cp:coreProperties>
</file>